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工作表1" sheetId="1" r:id="rId3"/>
  </sheets>
  <calcPr/>
</workbook>
</file>

<file path=xl/sharedStrings.xml><?xml version="1.0" encoding="utf-8"?>
<sst xmlns="http://schemas.openxmlformats.org/spreadsheetml/2006/main" count="22" uniqueCount="22">
  <si>
    <t/>
  </si>
  <si>
    <t>Baseline color blue indicates adjustable data</t>
  </si>
  <si>
    <t>Static baseline current (mA)</t>
  </si>
  <si>
    <t>Screen on</t>
  </si>
  <si>
    <t>Screen off</t>
  </si>
  <si>
    <t>Transmission current (mA)</t>
  </si>
  <si>
    <t>EU868</t>
  </si>
  <si>
    <t>US915</t>
  </si>
  <si>
    <t>LONGFAST</t>
  </si>
  <si>
    <t>LONGSLOW</t>
  </si>
  <si>
    <t>GPS operating current (mA)</t>
  </si>
  <si>
    <t>GPS satellite acquisition time (s)</t>
  </si>
  <si>
    <t>Number of packets sent per hour</t>
  </si>
  <si>
    <t>EU868 Power consumption (mAh)</t>
  </si>
  <si>
    <t>US915 Power consumption (mAh)</t>
  </si>
  <si>
    <t>Battery capacity (mAh)</t>
  </si>
  <si>
    <t>GPS off</t>
  </si>
  <si>
    <t>GPS on</t>
  </si>
  <si>
    <t>GPS ON cycle (mins/times)</t>
  </si>
  <si>
    <t>EU868 Battery life (Days)</t>
  </si>
  <si>
    <t>US915 Battery life (Days)</t>
  </si>
  <si>
    <r>
      <rPr>
        <rFont val="quote-cjk-patch"/>
        <b val="true"/>
        <i val="false"/>
        <strike val="false"/>
        <color rgb="FF000000"/>
        <sz val="12"/>
        <u val="none"/>
      </rPr>
      <t>Single packet transmission time (s)</t>
    </r>
    <r>
      <rPr>
        <rFont val="quote-cjk-patch"/>
        <b val="false"/>
        <i val="false"/>
        <strike val="false"/>
        <color rgb="FF000000"/>
        <sz val="10"/>
        <u val="none"/>
      </rPr>
      <t xml:space="preserve">
Single packet calculated at 100 bytes length
</t>
    </r>
  </si>
</sst>
</file>

<file path=xl/styles.xml><?xml version="1.0" encoding="utf-8"?>
<styleSheet xmlns="http://schemas.openxmlformats.org/spreadsheetml/2006/main">
  <fonts count="9">
    <font>
      <name val="等线"/>
      <charset val="134"/>
      <family val="2"/>
      <color theme="1"/>
      <sz val="10"/>
      <scheme val="minor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b val="true"/>
      <sz val="14"/>
    </font>
    <font>
      <name val="quote-cjk-patch"/>
      <b val="true"/>
      <sz val="12"/>
    </font>
    <font/>
    <font>
      <b val="true"/>
      <sz val="12"/>
    </font>
    <font>
      <name val="quote-cjk-patch"/>
      <b val="true"/>
      <color rgb="FF000000"/>
      <sz val="12"/>
    </font>
    <font>
      <b val="true"/>
    </font>
  </fonts>
  <fills count="7">
    <fill>
      <patternFill patternType="none"/>
    </fill>
    <fill>
      <patternFill patternType="gray125"/>
    </fill>
    <fill>
      <patternFill patternType="solid">
        <fgColor rgb="FF8CDDFA"/>
        <bgColor auto="true"/>
      </patternFill>
    </fill>
    <fill>
      <patternFill patternType="solid">
        <fgColor rgb="FFFFFFFF"/>
      </patternFill>
    </fill>
    <fill>
      <patternFill patternType="solid">
        <fgColor rgb="FFC3EAD5"/>
      </patternFill>
    </fill>
    <fill>
      <patternFill patternType="solid">
        <fgColor rgb="FFEAFAF1"/>
      </patternFill>
    </fill>
    <fill>
      <patternFill patternType="solid">
        <fgColor rgb="FFFFFFFF"/>
      </patternFill>
    </fill>
  </fills>
  <borders count="29">
    <border>
      <left/>
      <right/>
      <top/>
      <bottom/>
      <diagonal/>
    </border>
    <border>
      <left style="thick">
        <color rgb="FF000000"/>
      </left>
      <top style="thick">
        <color rgb="FF000000"/>
      </top>
      <bottom style="medium">
        <color rgb="FF000000"/>
      </bottom>
    </border>
    <border>
      <top style="thick">
        <color rgb="FF000000"/>
      </top>
      <bottom style="medium">
        <color rgb="FF000000"/>
      </bottom>
    </border>
    <border>
      <right style="thick">
        <color rgb="FF000000"/>
      </right>
      <top style="thick">
        <color rgb="FF000000"/>
      </top>
      <bottom style="medium">
        <color rgb="FF000000"/>
      </bottom>
    </border>
    <border/>
    <border>
      <left style="thick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</border>
    <border>
      <left style="thick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ck">
        <color rgb="FF000000"/>
      </right>
      <bottom style="medium">
        <color rgb="FF000000"/>
      </bottom>
    </border>
    <border>
      <left style="thick">
        <color rgb="FF000000"/>
      </left>
      <right style="medium">
        <color rgb="FF000000"/>
      </right>
    </border>
    <border>
      <left style="thick">
        <color rgb="FF000000"/>
      </left>
      <right style="medium">
        <color rgb="FF000000"/>
      </right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right style="thin">
        <color rgb="FF000000"/>
      </right>
      <top style="thick">
        <color rgb="FF000000"/>
      </top>
      <bottom style="medium">
        <color rgb="FF000000"/>
      </bottom>
    </border>
    <border>
      <left style="thin">
        <color rgb="FF000000"/>
      </left>
      <top style="thick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</border>
    <border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bottom style="thin">
        <color rgb="FF000000"/>
      </bottom>
    </border>
    <border>
      <left style="thick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ck">
        <color rgb="FF000000"/>
      </left>
      <right style="medium">
        <color rgb="FF000000"/>
      </right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</borders>
  <cellStyleXfs>
    <xf numFmtId="0" fontId="0" fillId="0" borderId="0" xfId="0">
      <alignment vertical="center"/>
    </xf>
  </cellStyleXfs>
  <cellXfs count="55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fontId="3" fillId="2" borderId="1" xfId="0">
      <alignment horizontal="center" vertical="center" textRotation="0" indent="0" justifyLastLine="false" shrinkToFit="false"/>
    </xf>
    <xf fontId="0" fillId="0" borderId="2" xfId="0">
      <alignment vertical="center"/>
    </xf>
    <xf fontId="0" fillId="0" borderId="3" xfId="0">
      <alignment vertical="center"/>
    </xf>
    <xf fontId="3" fillId="3" borderId="4" xfId="0">
      <alignment vertical="center"/>
    </xf>
    <xf fontId="4" fillId="4" borderId="5" xfId="0">
      <alignment vertical="center" textRotation="0" wrapText="true" indent="0" justifyLastLine="false" shrinkToFit="false"/>
    </xf>
    <xf fontId="0" fillId="4" borderId="6" xfId="0">
      <alignment horizontal="center" vertical="center" textRotation="0" indent="0" justifyLastLine="false" shrinkToFit="false"/>
    </xf>
    <xf fontId="0" fillId="4" borderId="7" xfId="0">
      <alignment horizontal="center" vertical="center" textRotation="0" indent="0" justifyLastLine="false" shrinkToFit="false"/>
    </xf>
    <xf fontId="0" fillId="0" borderId="0" xfId="0">
      <alignment vertical="center"/>
    </xf>
    <xf fontId="0" fillId="0" borderId="0" xfId="0">
      <alignment horizontal="center" vertical="center"/>
    </xf>
    <xf fontId="0" fillId="0" borderId="8" xfId="0">
      <alignment vertical="center"/>
    </xf>
    <xf fontId="0" fillId="4" borderId="9" xfId="0">
      <alignment horizontal="center" vertical="center" textRotation="0" indent="0" justifyLastLine="false" shrinkToFit="false"/>
    </xf>
    <xf fontId="0" fillId="4" borderId="10" xfId="0">
      <alignment horizontal="center" vertical="center" textRotation="0" indent="0" justifyLastLine="false" shrinkToFit="false"/>
    </xf>
    <xf fontId="4" fillId="5" borderId="5" xfId="0">
      <alignment vertical="center" textRotation="0" wrapText="true" indent="0" justifyLastLine="false" shrinkToFit="false"/>
    </xf>
    <xf fontId="0" fillId="5" borderId="6" xfId="0">
      <alignment horizontal="center" vertical="center" textRotation="0" indent="0" justifyLastLine="false" shrinkToFit="false"/>
    </xf>
    <xf fontId="0" fillId="5" borderId="7" xfId="0">
      <alignment horizontal="center" vertical="center" textRotation="0" indent="0" justifyLastLine="false" shrinkToFit="false"/>
    </xf>
    <xf fontId="0" fillId="6" borderId="0" xfId="0">
      <alignment vertical="center" textRotation="0" indent="0" justifyLastLine="false" shrinkToFit="false"/>
    </xf>
    <xf fontId="0" fillId="5" borderId="9" xfId="0">
      <alignment horizontal="center" vertical="center" textRotation="0" indent="0" justifyLastLine="false" shrinkToFit="false"/>
    </xf>
    <xf fontId="0" fillId="5" borderId="10" xfId="0">
      <alignment horizontal="center" vertical="center" textRotation="0" indent="0" justifyLastLine="false" shrinkToFit="false"/>
    </xf>
    <xf fontId="5" fillId="4" borderId="5" xfId="0">
      <alignment vertical="center" textRotation="0" wrapText="true" indent="0" justifyLastLine="false" shrinkToFit="false"/>
    </xf>
    <xf fontId="6" fillId="5" borderId="11" xfId="0">
      <alignment vertical="center" textRotation="0" indent="0" justifyLastLine="false" shrinkToFit="false"/>
    </xf>
    <xf fontId="0" fillId="5" borderId="12" xfId="0">
      <alignment horizontal="center" vertical="center" textRotation="0" indent="0" justifyLastLine="false" shrinkToFit="false"/>
    </xf>
    <xf fontId="0" fillId="0" borderId="13" xfId="0">
      <alignment vertical="center"/>
    </xf>
    <xf fontId="0" fillId="0" borderId="4" xfId="0">
      <alignment vertical="center"/>
    </xf>
    <xf fontId="7" fillId="4" borderId="11" xfId="0">
      <alignment vertical="center"/>
    </xf>
    <xf fontId="0" fillId="4" borderId="12" xfId="0">
      <alignment horizontal="center" vertical="center" textRotation="0" indent="0" justifyLastLine="false" shrinkToFit="false"/>
    </xf>
    <xf fontId="0" fillId="2" borderId="12" xfId="0">
      <alignment horizontal="center" vertical="center" textRotation="0" indent="0" justifyLastLine="false" shrinkToFit="false"/>
    </xf>
    <xf fontId="6" fillId="4" borderId="5" xfId="0">
      <alignment vertical="center" textRotation="0" indent="0" justifyLastLine="false" shrinkToFit="false"/>
    </xf>
    <xf fontId="6" fillId="5" borderId="14" xfId="0">
      <alignment vertical="center"/>
    </xf>
    <xf fontId="0" fillId="5" borderId="6" xfId="0">
      <alignment horizontal="center" vertical="center"/>
    </xf>
    <xf fontId="0" fillId="5" borderId="7" xfId="0">
      <alignment horizontal="center" vertical="center"/>
    </xf>
    <xf fontId="0" fillId="0" borderId="15" xfId="0">
      <alignment vertical="center"/>
    </xf>
    <xf fontId="0" fillId="5" borderId="16" xfId="0">
      <alignment horizontal="center" vertical="center"/>
    </xf>
    <xf fontId="0" fillId="5" borderId="17" xfId="0">
      <alignment horizontal="center" vertical="center"/>
    </xf>
    <xf fontId="6" fillId="4" borderId="18" xfId="0">
      <alignment vertical="center" textRotation="0" indent="0" justifyLastLine="false" shrinkToFit="false"/>
    </xf>
    <xf fontId="0" fillId="2" borderId="19" xfId="0">
      <alignment horizontal="center" vertical="center" textRotation="0" indent="0" justifyLastLine="false" shrinkToFit="false"/>
    </xf>
    <xf fontId="8" fillId="4" borderId="20" xfId="0">
      <alignment horizontal="center" vertical="center" textRotation="0" indent="0" justifyLastLine="false" shrinkToFit="false"/>
    </xf>
    <xf fontId="8" fillId="4" borderId="21" xfId="0">
      <alignment horizontal="center" vertical="center" textRotation="0" indent="0" justifyLastLine="false" shrinkToFit="false"/>
    </xf>
    <xf fontId="8" fillId="4" borderId="22" xfId="0">
      <alignment horizontal="center" vertical="center" textRotation="0" indent="0" justifyLastLine="false" shrinkToFit="false"/>
    </xf>
    <xf fontId="0" fillId="2" borderId="23" xfId="0">
      <alignment horizontal="center" vertical="center" textRotation="0" indent="0" justifyLastLine="false" shrinkToFit="false"/>
    </xf>
    <xf fontId="6" fillId="5" borderId="14" xfId="0">
      <alignment vertical="center" textRotation="0" indent="0" justifyLastLine="false" shrinkToFit="false"/>
    </xf>
    <xf fontId="0" fillId="5" borderId="24" xfId="0">
      <alignment horizontal="center" vertical="center" textRotation="0" indent="0" justifyLastLine="false" shrinkToFit="false"/>
    </xf>
    <xf fontId="0" fillId="0" borderId="25" xfId="0">
      <alignment vertical="center"/>
    </xf>
    <xf fontId="0" fillId="5" borderId="26" xfId="0">
      <alignment horizontal="center" vertical="center" textRotation="0" indent="0" justifyLastLine="false" shrinkToFit="false"/>
    </xf>
    <xf fontId="0" fillId="0" borderId="0" xfId="0">
      <alignment vertical="center" textRotation="0" indent="0" justifyLastLine="false" shrinkToFit="false"/>
    </xf>
    <xf fontId="6" fillId="4" borderId="14" xfId="0">
      <alignment vertical="center" textRotation="0" indent="0" justifyLastLine="false" shrinkToFit="false"/>
    </xf>
    <xf fontId="0" fillId="4" borderId="24" xfId="0">
      <alignment horizontal="center" vertical="center" textRotation="0" indent="0" justifyLastLine="false" shrinkToFit="false"/>
    </xf>
    <xf fontId="0" fillId="0" borderId="27" xfId="0">
      <alignment vertical="center"/>
    </xf>
    <xf fontId="0" fillId="4" borderId="16" xfId="0">
      <alignment horizontal="center" vertical="center" textRotation="0" indent="0" justifyLastLine="false" shrinkToFit="false"/>
    </xf>
    <xf fontId="0" fillId="4" borderId="28" xfId="0">
      <alignment horizontal="center" vertical="center" textRotation="0" indent="0" justifyLastLine="false" shrinkToFit="false"/>
    </xf>
    <xf fontId="0" fillId="4" borderId="17" xfId="0">
      <alignment horizontal="center" vertical="center" textRotation="0" indent="0" justifyLastLine="false" shrinkToFit="false"/>
    </xf>
    <xf fontId="0" fillId="0" borderId="4" xfId="0">
      <alignment vertical="center"/>
    </xf>
  </cellXfs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thm15="http://schemas.microsoft.com/office/thememl/2012/main" xmlns:a="http://schemas.openxmlformats.org/drawingml/2006/main" xmlns:mc="http://schemas.openxmlformats.org/markup-compatibility/2006" name="Office 主题​​" mc:Ignorable="thm15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等线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/>
  <dimension ref="H21"/>
  <sheetViews>
    <sheetView showGridLines="true" workbookViewId="0"/>
  </sheetViews>
  <cols>
    <col min="1" max="1" width="39.6523" customWidth="true"/>
    <col min="4" max="4" width="14.293" customWidth="true"/>
    <col min="5" max="5" width="27.1133" customWidth="true"/>
  </cols>
  <sheetData>
    <row r="1" spans="1:8">
      <c r="A1" s="4" t="s">
        <v>1</v>
      </c>
      <c r="B1" s="5" t="s"/>
      <c r="C1" s="6" t="s"/>
      <c r="D1" s="7" t="s"/>
      <c r="E1" s="7" t="s"/>
      <c r="F1" s="7" t="s"/>
      <c r="G1" s="7" t="s"/>
      <c r="H1" s="7" t="s"/>
    </row>
    <row r="2" spans="1:8">
      <c r="A2" s="8" t="s">
        <v>2</v>
      </c>
      <c r="B2" s="9" t="s">
        <v>3</v>
      </c>
      <c r="C2" s="10">
        <v>16.64</v>
      </c>
      <c r="D2" s="11" t="s"/>
      <c r="E2" s="12" t="s"/>
      <c r="F2" s="11" t="s"/>
      <c r="G2" s="11" t="s"/>
      <c r="H2" s="11" t="s"/>
    </row>
    <row r="3" spans="1:8">
      <c r="A3" s="13" t="s"/>
      <c r="B3" s="14" t="s">
        <v>4</v>
      </c>
      <c r="C3" s="15">
        <f>=(8.7+C2)/2</f>
        <v>12.67</v>
      </c>
      <c r="D3" s="11" t="s"/>
      <c r="E3" s="12" t="s"/>
      <c r="F3" s="11" t="s"/>
      <c r="G3" s="11" t="s"/>
      <c r="H3" s="11" t="s"/>
    </row>
    <row r="4" spans="1:8">
      <c r="A4" s="16" t="s">
        <v>5</v>
      </c>
      <c r="B4" s="17" t="s">
        <v>6</v>
      </c>
      <c r="C4" s="18">
        <v>124.67</v>
      </c>
      <c r="D4" s="11" t="s"/>
      <c r="E4" s="12" t="s"/>
      <c r="F4" s="11" t="s"/>
      <c r="G4" s="11" t="s"/>
      <c r="H4" s="19" t="s"/>
    </row>
    <row r="5" spans="1:8">
      <c r="A5" s="13" t="s"/>
      <c r="B5" s="20" t="s">
        <v>7</v>
      </c>
      <c r="C5" s="21">
        <v>205.22</v>
      </c>
      <c r="D5" s="11" t="s"/>
      <c r="E5" s="12" t="s"/>
      <c r="F5" s="11" t="s"/>
      <c r="G5" s="11" t="s"/>
      <c r="H5" s="11" t="s"/>
    </row>
    <row r="6" spans="1:8">
      <c r="A6" s="22" t="s">
        <v>21</v>
      </c>
      <c r="B6" s="9" t="s">
        <v>8</v>
      </c>
      <c r="C6" s="10">
        <v>0.81</v>
      </c>
      <c r="D6" s="11" t="s"/>
      <c r="E6" s="11" t="s"/>
      <c r="F6" s="11" t="s"/>
      <c r="G6" s="11" t="s"/>
      <c r="H6" s="11" t="s"/>
    </row>
    <row r="7" spans="1:8">
      <c r="A7" s="13" t="s"/>
      <c r="B7" s="14" t="s">
        <v>9</v>
      </c>
      <c r="C7" s="15">
        <v>4.88</v>
      </c>
      <c r="D7" s="11" t="s"/>
      <c r="E7" s="12" t="s"/>
      <c r="F7" s="11" t="s"/>
      <c r="G7" s="11" t="s"/>
      <c r="H7" s="11" t="s"/>
    </row>
    <row r="8" spans="1:8" s="54" customFormat="true" ht="25.5" customHeight="true">
      <c r="A8" s="23" t="s">
        <v>10</v>
      </c>
      <c r="B8" s="24">
        <v>53.26</v>
      </c>
      <c r="C8" s="25" t="s"/>
      <c r="E8" s="26" t="s"/>
      <c r="F8" s="26" t="s"/>
      <c r="G8" s="26" t="s"/>
      <c r="H8" s="26" t="s"/>
    </row>
    <row r="9" spans="1:8" ht="27" customHeight="true">
      <c r="A9" s="27" t="s">
        <v>11</v>
      </c>
      <c r="B9" s="28">
        <v>5</v>
      </c>
      <c r="C9" s="25" t="s"/>
      <c r="D9" s="11" t="s"/>
      <c r="E9" s="11" t="s"/>
      <c r="F9" s="11" t="s"/>
      <c r="G9" s="11" t="s"/>
      <c r="H9" s="11" t="s"/>
    </row>
    <row r="10" spans="1:8" ht="27" customHeight="true">
      <c r="A10" s="23" t="s">
        <v>12</v>
      </c>
      <c r="B10" s="29">
        <v>30</v>
      </c>
      <c r="C10" s="25" t="s"/>
      <c r="D10" s="11" t="s"/>
      <c r="E10" s="11" t="s"/>
      <c r="F10" s="11" t="s"/>
      <c r="G10" s="11" t="s"/>
      <c r="H10" s="11" t="s"/>
    </row>
    <row r="11" spans="1:8">
      <c r="A11" s="30" t="s">
        <v>13</v>
      </c>
      <c r="B11" s="9" t="s">
        <v>8</v>
      </c>
      <c r="C11" s="10">
        <f>=(C4*C6*B$10/3600)+(C$3*(3600-C6*B$10)/3600)</f>
        <v>13.426</v>
      </c>
      <c r="D11" s="11" t="s"/>
      <c r="E11" s="11" t="s"/>
      <c r="F11" s="11" t="s"/>
      <c r="G11" s="11" t="s"/>
      <c r="H11" s="11" t="s"/>
    </row>
    <row r="12" spans="1:8">
      <c r="A12" s="13" t="s"/>
      <c r="B12" s="14" t="s">
        <v>9</v>
      </c>
      <c r="C12" s="15">
        <f>=(C4*C7*B$10/3600)+(C$3*(3600-C7*B$10)/3600)</f>
        <v>17.2246666666667</v>
      </c>
      <c r="D12" s="11" t="s"/>
      <c r="E12" s="11" t="s"/>
      <c r="F12" s="11" t="s"/>
      <c r="G12" s="11" t="s"/>
      <c r="H12" s="11" t="s"/>
    </row>
    <row r="13" spans="1:8">
      <c r="A13" s="31" t="s">
        <v>14</v>
      </c>
      <c r="B13" s="32" t="s">
        <v>8</v>
      </c>
      <c r="C13" s="33">
        <f>=(C5*C6*B$10/3600)+(C$3*(3600-C6*B$10)/3600)</f>
        <v>13.9697125</v>
      </c>
      <c r="D13" s="11" t="s"/>
      <c r="E13" s="11" t="s"/>
      <c r="F13" s="11" t="s"/>
      <c r="G13" s="11" t="s"/>
      <c r="H13" s="11" t="s"/>
    </row>
    <row r="14" spans="1:8">
      <c r="A14" s="34" t="s"/>
      <c r="B14" s="35" t="s">
        <v>9</v>
      </c>
      <c r="C14" s="36">
        <f>=(C5*C7*B$10/3600)+(C$3*(3600-C7*B$10)/3600)</f>
        <v>20.5003666666667</v>
      </c>
      <c r="D14" s="11" t="s"/>
      <c r="E14" s="11" t="s"/>
      <c r="F14" s="11" t="s"/>
      <c r="G14" s="11" t="s"/>
      <c r="H14" s="11" t="s"/>
    </row>
    <row r="15" spans="4:8">
      <c r="D15" s="11" t="s"/>
      <c r="E15" s="11" t="s"/>
      <c r="F15" s="11" t="s"/>
      <c r="G15" s="11" t="s"/>
      <c r="H15" s="11" t="s"/>
    </row>
    <row r="16" spans="4:8">
      <c r="D16" s="11" t="s"/>
      <c r="E16" s="11" t="s"/>
      <c r="F16" s="11" t="s"/>
      <c r="G16" s="11" t="s"/>
      <c r="H16" s="11" t="s"/>
    </row>
    <row r="17" spans="1:8">
      <c r="A17" s="37" t="s">
        <v>15</v>
      </c>
      <c r="B17" s="38">
        <v>2000</v>
      </c>
      <c r="C17" s="39" t="s">
        <v>16</v>
      </c>
      <c r="D17" s="40" t="s">
        <v>17</v>
      </c>
      <c r="E17" s="41" t="s">
        <v>18</v>
      </c>
      <c r="F17" s="42">
        <v>30</v>
      </c>
      <c r="G17" s="11" t="s"/>
      <c r="H17" s="11" t="s"/>
    </row>
    <row r="18" spans="1:8">
      <c r="A18" s="43" t="s">
        <v>19</v>
      </c>
      <c r="B18" s="17" t="s">
        <v>8</v>
      </c>
      <c r="C18" s="44">
        <f>=B$17*0.9/(C11*24)</f>
        <v>5.58617607626993</v>
      </c>
      <c r="D18" s="18">
        <f>=(B17*C18*F17*60)/((B17*F17*60)+(B8*B9*C18))</f>
        <v>5.58386869967054</v>
      </c>
      <c r="E18" s="11" t="s"/>
      <c r="F18" s="11" t="s"/>
      <c r="G18" s="11" t="s"/>
      <c r="H18" s="11" t="s"/>
    </row>
    <row r="19" spans="1:8">
      <c r="A19" s="45" t="s"/>
      <c r="B19" s="20" t="s">
        <v>9</v>
      </c>
      <c r="C19" s="46">
        <f>=B$17*0.9/(C12*24)</f>
        <v>4.35422069125673</v>
      </c>
      <c r="D19" s="21">
        <f>=(B17*C19*F17*60)/((B17*F17*60)+(B8*B9*C19))</f>
        <v>4.35281868587678</v>
      </c>
      <c r="E19" s="11" t="s"/>
      <c r="F19" s="11" t="s"/>
      <c r="G19" s="11" t="s"/>
      <c r="H19" s="47" t="s"/>
    </row>
    <row r="20" spans="1:8">
      <c r="A20" s="48" t="s">
        <v>20</v>
      </c>
      <c r="B20" s="9" t="s">
        <v>8</v>
      </c>
      <c r="C20" s="49">
        <f>=B$17*0.9/(C13*24)</f>
        <v>5.36875758896255</v>
      </c>
      <c r="D20" s="10">
        <f>=(B17*C20*F17*60)/((B17*F17*60)+(B8*B9*C20))</f>
        <v>5.36662629274201</v>
      </c>
      <c r="E20" s="11" t="s"/>
      <c r="F20" s="11" t="s"/>
      <c r="G20" s="11" t="s"/>
      <c r="H20" s="11" t="s"/>
    </row>
    <row r="21" spans="1:8">
      <c r="A21" s="50" t="s"/>
      <c r="B21" s="51" t="s">
        <v>9</v>
      </c>
      <c r="C21" s="52">
        <f>=B$17*0.9/(C14*24)</f>
        <v>3.65847114929652</v>
      </c>
      <c r="D21" s="53">
        <f>=(B17*C21*F17*60)/((B17*F17*60)+(B8*B9*C21))</f>
        <v>3.65748134252729</v>
      </c>
      <c r="E21" s="11" t="s"/>
      <c r="F21" s="11" t="s"/>
      <c r="G21" s="11" t="s"/>
      <c r="H21" s="11" t="s"/>
    </row>
  </sheetData>
  <mergeCells count="12">
    <mergeCell ref="A2:A3"/>
    <mergeCell ref="A4:A5"/>
    <mergeCell ref="A6:A7"/>
    <mergeCell ref="B8:C8"/>
    <mergeCell ref="B9:C9"/>
    <mergeCell ref="B10:C10"/>
    <mergeCell ref="A11:A12"/>
    <mergeCell ref="A1:C1"/>
    <mergeCell ref="A13:A14"/>
    <mergeCell ref="A15:C16"/>
    <mergeCell ref="A18:A19"/>
    <mergeCell ref="A20:A21"/>
  </mergeCell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2025-10-13T14:36:41Z</dcterms:created>
  <dcterms:modified xsi:type="dcterms:W3CDTF">2025-10-13T14:36:41Z</dcterms:modified>
</cp:coreProperties>
</file>