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eeed\Desktop\x1\"/>
    </mc:Choice>
  </mc:AlternateContent>
  <bookViews>
    <workbookView windowHeight="1765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<sst xmlns="http://schemas.openxmlformats.org/spreadsheetml/2006/main" count="35" uniqueCount="27">
  <si>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>Baseline color blue indicates adjustable data</t>
  </si>
  <si>
    <t>Battery capacity (mAh)</t>
  </si>
  <si>
    <t>LoRa receive current (mA)</t>
  </si>
  <si>
    <t>Transmission current (mA)</t>
  </si>
  <si>
    <t>EU868</t>
  </si>
  <si>
    <t>US915</t>
  </si>
  <si>
    <r>
      <rPr>
        <b/>
        <sz val="12"/>
        <color rgb="FF000000"/>
        <rFont val="quote-cjk-patch"/>
        <charset val="134"/>
      </rPr>
      <t>Single packet transmission time (s)</t>
    </r>
    <r>
      <rPr>
        <sz val="12"/>
        <color rgb="FF000000"/>
        <rFont val="quote-cjk-patch"/>
        <charset val="134"/>
      </rPr>
      <t xml:space="preserve">
Single packet calculated at 253 bytes length</t>
    </r>
  </si>
  <si>
    <t>LONGFAST</t>
  </si>
  <si>
    <t>LONGSLOW</t>
  </si>
  <si>
    <t>GPS operating current (mA)</t>
  </si>
  <si>
    <t>GPS satellite acquisition time (s)</t>
  </si>
  <si>
    <t>GPS acquisitions per day</t>
  </si>
  <si>
    <t>Barometric sensor current(mA)</t>
  </si>
  <si>
    <t>Barometric sensor operating time per packet(s)</t>
  </si>
  <si>
    <t>Motor current(mA)</t>
  </si>
  <si>
    <t>Motor operating time per packet(s)</t>
  </si>
  <si>
    <t>Buzzer current(mA)</t>
  </si>
  <si>
    <t>Buzzer operating time per packet(s)</t>
  </si>
  <si>
    <t>Number of packets sent per day</t>
  </si>
  <si>
    <t>EU868 Daily Power consumption (mAh/day)</t>
  </si>
  <si>
    <t>US915 Daily Power consumption (mAh/day)</t>
  </si>
  <si>
    <t xml:space="preserve">Frequency band </t>
  </si>
  <si>
    <t>Preset</t>
  </si>
  <si>
    <t>GPS off</t>
  </si>
  <si>
    <t>GPS on</t>
  </si>
  <si>
    <t>EU868 Battery life (Days)</t>
  </si>
  <si>
    <t>US915 Battery life (Days)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</si>
</sst>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0.00_ "/>
  </numFmts>
  <fonts count="31"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b/>
      <sz val="14"/>
      <name val="等线"/>
      <charset val="134"/>
      <scheme val="minor"/>
    </font>
    <font>
      <b/>
      <sz val="12"/>
      <name val="quote-cjk-patch"/>
      <charset val="134"/>
    </font>
    <font>
      <sz val="12"/>
      <color theme="1"/>
      <name val="等线"/>
      <charset val="134"/>
      <scheme val="minor"/>
    </font>
    <font>
      <sz val="12"/>
      <name val="quote-cjk-patch"/>
      <charset val="134"/>
    </font>
    <font>
      <b/>
      <sz val="12"/>
      <color rgb="FF000000"/>
      <name val="quote-cjk-patch"/>
      <charset val="134"/>
    </font>
    <font>
      <b/>
      <sz val="12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quote-cjk-patch"/>
      <charset val="134"/>
    </font>
  </fonts>
  <fills count="3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/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6" borderId="2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28" applyNumberFormat="0" applyAlignment="0" applyProtection="0">
      <alignment vertical="center"/>
    </xf>
    <xf numFmtId="0" fontId="20" fillId="8" borderId="29" applyNumberFormat="0" applyAlignment="0" applyProtection="0">
      <alignment vertical="center"/>
    </xf>
    <xf numFmtId="0" fontId="21" fillId="8" borderId="28" applyNumberFormat="0" applyAlignment="0" applyProtection="0">
      <alignment vertical="center"/>
    </xf>
    <xf numFmtId="0" fontId="22" fillId="9" borderId="30" applyNumberFormat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24" fillId="0" borderId="32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</cellStyleXfs>
  <cellXfs count="6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>
      <alignment vertical="center"/>
    </xf>
    <xf numFmtId="0" fontId="1" fillId="0" borderId="0" xfId="0" applyFont="1" applyFill="1">
      <alignment vertical="center"/>
    </xf>
    <xf numFmtId="0" fontId="3" fillId="3" borderId="3" xfId="0" applyFont="1" applyFill="1" applyBorder="1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3" fillId="4" borderId="6" xfId="0" applyFont="1" applyFill="1" applyBorder="1">
      <alignment vertical="center"/>
    </xf>
    <xf numFmtId="0" fontId="5" fillId="4" borderId="7" xfId="0" applyFont="1" applyFill="1" applyBorder="1" applyAlignment="1">
      <alignment horizontal="center" vertical="center"/>
    </xf>
    <xf numFmtId="0" fontId="0" fillId="4" borderId="5" xfId="0" applyFont="1" applyFill="1" applyBorder="1">
      <alignment vertical="center"/>
    </xf>
    <xf numFmtId="0" fontId="3" fillId="3" borderId="6" xfId="0" applyFont="1" applyFill="1" applyBorder="1" applyAlignment="1">
      <alignment vertical="center" wrapText="1"/>
    </xf>
    <xf numFmtId="0" fontId="0" fillId="3" borderId="8" xfId="0" applyFont="1" applyFill="1" applyBorder="1" applyAlignment="1">
      <alignment horizontal="center" vertical="center"/>
    </xf>
    <xf numFmtId="178" fontId="0" fillId="3" borderId="9" xfId="0" applyNumberFormat="1" applyFont="1" applyFill="1" applyBorder="1" applyAlignment="1">
      <alignment horizontal="center" vertical="center"/>
    </xf>
    <xf numFmtId="0" fontId="0" fillId="3" borderId="6" xfId="0" applyFont="1" applyFill="1" applyBorder="1">
      <alignment vertical="center"/>
    </xf>
    <xf numFmtId="0" fontId="0" fillId="3" borderId="10" xfId="0" applyFont="1" applyFill="1" applyBorder="1" applyAlignment="1">
      <alignment horizontal="center" vertical="center"/>
    </xf>
    <xf numFmtId="178" fontId="0" fillId="3" borderId="5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vertical="center" wrapText="1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1" xfId="0" applyFont="1" applyFill="1" applyBorder="1">
      <alignment vertical="center"/>
    </xf>
    <xf numFmtId="0" fontId="0" fillId="4" borderId="12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7" fillId="3" borderId="6" xfId="0" applyFont="1" applyFill="1" applyBorder="1">
      <alignment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0" fillId="0" borderId="0" xfId="0" applyFont="1" applyFill="1" applyAlignment="1">
      <alignment horizontal="left" vertical="center"/>
    </xf>
    <xf numFmtId="0" fontId="7" fillId="4" borderId="6" xfId="0" applyFont="1" applyFill="1" applyBorder="1">
      <alignment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2" borderId="15" xfId="0" applyFont="1" applyFill="1" applyBorder="1" applyAlignment="1">
      <alignment horizontal="center" vertical="center"/>
    </xf>
    <xf numFmtId="0" fontId="0" fillId="2" borderId="16" xfId="0" applyFont="1" applyFill="1" applyBorder="1">
      <alignment vertical="center"/>
    </xf>
    <xf numFmtId="0" fontId="0" fillId="4" borderId="9" xfId="0" applyFont="1" applyFill="1" applyBorder="1" applyAlignment="1">
      <alignment horizontal="center" vertical="center" wrapText="1"/>
    </xf>
    <xf numFmtId="0" fontId="0" fillId="4" borderId="6" xfId="0" applyFont="1" applyFill="1" applyBorder="1">
      <alignment vertical="center"/>
    </xf>
    <xf numFmtId="0" fontId="0" fillId="4" borderId="5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7" fillId="3" borderId="17" xfId="0" applyFont="1" applyFill="1" applyBorder="1">
      <alignment vertical="center"/>
    </xf>
    <xf numFmtId="0" fontId="0" fillId="3" borderId="9" xfId="0" applyFont="1" applyFill="1" applyBorder="1" applyAlignment="1">
      <alignment horizontal="center" vertical="center" wrapText="1"/>
    </xf>
    <xf numFmtId="0" fontId="0" fillId="3" borderId="17" xfId="0" applyFont="1" applyFill="1" applyBorder="1">
      <alignment vertical="center"/>
    </xf>
    <xf numFmtId="0" fontId="0" fillId="3" borderId="18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 wrapText="1"/>
    </xf>
    <xf numFmtId="0" fontId="7" fillId="4" borderId="20" xfId="0" applyFont="1" applyFill="1" applyBorder="1">
      <alignment vertical="center"/>
    </xf>
    <xf numFmtId="0" fontId="8" fillId="4" borderId="21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 wrapText="1"/>
    </xf>
    <xf numFmtId="0" fontId="0" fillId="3" borderId="12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 wrapText="1"/>
    </xf>
    <xf numFmtId="0" fontId="0" fillId="3" borderId="13" xfId="0" applyFont="1" applyFill="1" applyBorder="1" applyAlignment="1">
      <alignment horizontal="center" vertical="center" wrapText="1"/>
    </xf>
    <xf numFmtId="0" fontId="7" fillId="4" borderId="17" xfId="0" applyFont="1" applyFill="1" applyBorder="1">
      <alignment vertical="center"/>
    </xf>
    <xf numFmtId="0" fontId="0" fillId="4" borderId="8" xfId="0" applyFont="1" applyFill="1" applyBorder="1" applyAlignment="1">
      <alignment horizontal="center" vertical="center" wrapText="1"/>
    </xf>
    <xf numFmtId="0" fontId="0" fillId="4" borderId="17" xfId="0" applyFont="1" applyFill="1" applyBorder="1">
      <alignment vertical="center"/>
    </xf>
    <xf numFmtId="0" fontId="0" fillId="4" borderId="18" xfId="0" applyFont="1" applyFill="1" applyBorder="1" applyAlignment="1">
      <alignment horizontal="center" vertical="center"/>
    </xf>
    <xf numFmtId="0" fontId="0" fillId="4" borderId="18" xfId="0" applyFont="1" applyFill="1" applyBorder="1" applyAlignment="1">
      <alignment horizontal="center" vertical="center" wrapText="1"/>
    </xf>
    <xf numFmtId="0" fontId="0" fillId="4" borderId="24" xfId="0" applyFont="1" applyFill="1" applyBorder="1" applyAlignment="1">
      <alignment horizontal="center" vertical="center" wrapText="1"/>
    </xf>
    <xf numFmtId="0" fontId="0" fillId="5" borderId="0" xfId="0" applyFont="1" applyFill="1">
      <alignment vertical="center"/>
    </xf>
    <xf numFmtId="0" fontId="0" fillId="5" borderId="0" xfId="0" applyFont="1" applyFill="1" applyAlignment="1">
      <alignment horizontal="center" vertical="center"/>
    </xf>
    <xf numFmtId="0" fontId="0" fillId="5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tabSelected="1" workbookViewId="0">
      <selection activeCell="B6" sqref="B6"/>
    </sheetView>
  </sheetViews>
  <sheetFormatPr defaultColWidth="9.81904761904762" defaultRowHeight="12.75" outlineLevelCol="6"/>
  <cols>
    <col min="1" max="1" width="50.7238095238095" customWidth="1"/>
    <col min="2" max="2" width="33.7142857142857" customWidth="1"/>
    <col min="3" max="4" width="12.8190476190476"/>
  </cols>
  <sheetData>
    <row r="1" s="1" customFormat="1" ht="19.1" spans="1:6">
      <c r="A1" s="2" t="s">
        <v>0</v>
      </c>
      <c r="B1" s="3"/>
      <c r="C1" s="3"/>
      <c r="D1" s="4"/>
    </row>
    <row r="2" ht="15.75" spans="1:6">
      <c r="A2" s="5" t="s">
        <v>1</v>
      </c>
      <c r="B2" s="6">
        <v>1100</v>
      </c>
      <c r="C2" s="7"/>
      <c r="D2" s="8"/>
    </row>
    <row r="3" ht="15.75" spans="1:6">
      <c r="A3" s="9" t="s">
        <v>2</v>
      </c>
      <c r="B3" s="10">
        <v>8.55</v>
      </c>
      <c r="C3" s="11"/>
      <c r="D3" s="8"/>
    </row>
    <row r="4" ht="13.5" spans="1:6">
      <c r="A4" s="12" t="s">
        <v>3</v>
      </c>
      <c r="B4" s="13" t="s">
        <v>4</v>
      </c>
      <c r="C4" s="14">
        <v>110.503</v>
      </c>
      <c r="D4" s="8"/>
      <c r="F4" s="8"/>
    </row>
    <row r="5" ht="13.5" spans="1:6">
      <c r="A5" s="15"/>
      <c r="B5" s="16" t="s">
        <v>5</v>
      </c>
      <c r="C5" s="17">
        <v>123</v>
      </c>
      <c r="D5" s="8"/>
    </row>
    <row r="6" ht="13.5" spans="1:6">
      <c r="A6" s="18" t="s">
        <v>6</v>
      </c>
      <c r="B6" s="19" t="s">
        <v>7</v>
      </c>
      <c r="C6" s="20">
        <v>3.02</v>
      </c>
      <c r="D6" s="8"/>
    </row>
    <row r="7" ht="13.5" spans="1:6">
      <c r="A7" s="21"/>
      <c r="B7" s="22" t="s">
        <v>8</v>
      </c>
      <c r="C7" s="23">
        <v>11.244</v>
      </c>
      <c r="D7" s="8"/>
    </row>
    <row r="8" ht="15.75" spans="1:6">
      <c r="A8" s="24" t="s">
        <v>9</v>
      </c>
      <c r="B8" s="25">
        <v>15.796</v>
      </c>
      <c r="C8" s="26"/>
      <c r="D8" s="8"/>
    </row>
    <row r="9" ht="15.75" spans="1:6">
      <c r="A9" s="27" t="s">
        <v>10</v>
      </c>
      <c r="B9" s="25">
        <v>15</v>
      </c>
      <c r="C9" s="26"/>
      <c r="D9" s="28"/>
    </row>
    <row r="10" ht="15.75" spans="1:6">
      <c r="A10" s="29" t="s">
        <v>11</v>
      </c>
      <c r="B10" s="30">
        <v>24</v>
      </c>
      <c r="C10" s="31"/>
      <c r="D10" s="8"/>
    </row>
    <row r="11" ht="15.75" spans="1:6">
      <c r="A11" s="24" t="s">
        <v>12</v>
      </c>
      <c r="B11" s="25">
        <v>6.564</v>
      </c>
      <c r="C11" s="32"/>
      <c r="D11" s="8"/>
    </row>
    <row r="12" ht="15.75" spans="1:6">
      <c r="A12" s="29" t="s">
        <v>13</v>
      </c>
      <c r="B12" s="33">
        <v>3</v>
      </c>
      <c r="C12" s="34"/>
      <c r="D12" s="8"/>
    </row>
    <row r="13" ht="15.75" spans="1:6">
      <c r="A13" s="24" t="s">
        <v>14</v>
      </c>
      <c r="B13" s="25">
        <v>41.816</v>
      </c>
      <c r="C13" s="32"/>
      <c r="D13" s="8"/>
    </row>
    <row r="14" ht="15.75" spans="1:6">
      <c r="A14" s="29" t="s">
        <v>15</v>
      </c>
      <c r="B14" s="33">
        <v>3</v>
      </c>
      <c r="C14" s="34"/>
      <c r="D14" s="8"/>
    </row>
    <row r="15" ht="15.75" spans="1:6">
      <c r="A15" s="24" t="s">
        <v>16</v>
      </c>
      <c r="B15" s="25">
        <v>3.837</v>
      </c>
      <c r="C15" s="32"/>
      <c r="D15" s="8"/>
    </row>
    <row r="16" ht="15.75" spans="1:6">
      <c r="A16" s="29" t="s">
        <v>17</v>
      </c>
      <c r="B16" s="35">
        <v>3</v>
      </c>
      <c r="C16" s="36"/>
      <c r="D16" s="8"/>
      <c r="F16" s="37"/>
    </row>
    <row r="17" ht="15.75" spans="1:7">
      <c r="A17" s="24" t="s">
        <v>18</v>
      </c>
      <c r="B17" s="38">
        <v>200</v>
      </c>
      <c r="C17" s="39"/>
      <c r="D17" s="8"/>
    </row>
    <row r="18" ht="13.5" spans="1:7">
      <c r="A18" s="29" t="s">
        <v>19</v>
      </c>
      <c r="B18" s="19" t="s">
        <v>7</v>
      </c>
      <c r="C18" s="40">
        <f>$B$3*24+($C$4-$B$3)*$C$6*$B$17/3600+$B$11*$B$12*$B$17/3600+$B$13*$B$14*$B$17/3600+$B$15*$B$16*$B$17/3600</f>
        <v>231.008281111111</v>
      </c>
      <c r="D18" s="8"/>
    </row>
    <row r="19" ht="13.5" spans="1:7">
      <c r="A19" s="41"/>
      <c r="B19" s="22" t="s">
        <v>8</v>
      </c>
      <c r="C19" s="42">
        <f>$B$3*24+($C$4-$B$3)*$C$7*$B$17/3600+$B$11*$B$12*$B$17/3600+$B$13*$B$14*$B$17/3600+$B$15*$B$16*$B$17/3600</f>
        <v>277.589474</v>
      </c>
      <c r="D19" s="43"/>
    </row>
    <row r="20" ht="13.5" spans="1:7">
      <c r="A20" s="44" t="s">
        <v>20</v>
      </c>
      <c r="B20" s="13" t="s">
        <v>7</v>
      </c>
      <c r="C20" s="45">
        <f>$B$3*24+($C$5-$B$3)*$C$6*$B$17/3600+$B$11*$B$12*$B$17/3600+$B$13*$B$14*$B$17/3600+$B$15*$B$16*$B$17/3600</f>
        <v>233.105</v>
      </c>
      <c r="D20" s="43"/>
    </row>
    <row r="21" ht="14.25" spans="1:7">
      <c r="A21" s="46"/>
      <c r="B21" s="47" t="s">
        <v>8</v>
      </c>
      <c r="C21" s="48">
        <f>$B$3*24+($C$5-$B$3)*$C$7*$B$17/3600+$B$11*$B$12*$B$17/3600+$B$13*$B$14*$B$17/3600+$B$15*$B$16*$B$17/3600</f>
        <v>285.395933333333</v>
      </c>
      <c r="D21" s="43"/>
    </row>
    <row r="22" ht="14.25" spans="1:7">
      <c r="A22" s="8"/>
      <c r="B22" s="8"/>
      <c r="C22" s="8"/>
      <c r="D22" s="43"/>
    </row>
    <row r="23" ht="16.5" spans="1:7">
      <c r="A23" s="49" t="s">
        <v>21</v>
      </c>
      <c r="B23" s="50" t="s">
        <v>22</v>
      </c>
      <c r="C23" s="51" t="s">
        <v>23</v>
      </c>
      <c r="D23" s="52" t="s">
        <v>24</v>
      </c>
    </row>
    <row r="24" ht="13.5" spans="1:7">
      <c r="A24" s="24" t="s">
        <v>25</v>
      </c>
      <c r="B24" s="13" t="s">
        <v>7</v>
      </c>
      <c r="C24" s="53">
        <f>$B$2/$C$18</f>
        <v>4.76173405866311</v>
      </c>
      <c r="D24" s="45">
        <f>$B$2/($C$18+$B$8*$B$9*$B$10/3600)</f>
        <v>4.72939516343292</v>
      </c>
    </row>
    <row r="25" ht="13.5" spans="1:7">
      <c r="A25" s="15"/>
      <c r="B25" s="54" t="s">
        <v>8</v>
      </c>
      <c r="C25" s="55">
        <f>$B$2/$C$19</f>
        <v>3.96268627966779</v>
      </c>
      <c r="D25" s="56">
        <f>$B$2/($C$19+$B$8*$B$9*$B$10/3600)</f>
        <v>3.94026452944426</v>
      </c>
    </row>
    <row r="26" ht="13.5" spans="1:7">
      <c r="A26" s="57" t="s">
        <v>26</v>
      </c>
      <c r="B26" s="19" t="s">
        <v>7</v>
      </c>
      <c r="C26" s="58">
        <f>$B$2/$C$20</f>
        <v>4.71890349842346</v>
      </c>
      <c r="D26" s="40">
        <f>$B$2/($C$20+$B$8*$B$9*$B$10/3600)</f>
        <v>4.68714180649263</v>
      </c>
    </row>
    <row r="27" ht="14.25" spans="1:7">
      <c r="A27" s="59"/>
      <c r="B27" s="60" t="s">
        <v>8</v>
      </c>
      <c r="C27" s="61">
        <f>$B$2/$C$21</f>
        <v>3.85429458350142</v>
      </c>
      <c r="D27" s="62">
        <f>$B$2/($C$21+$B$8*$B$9*$B$10/3600)</f>
        <v>3.83307938214477</v>
      </c>
    </row>
    <row r="28" ht="13.5" spans="1:7">
      <c r="A28" s="8"/>
      <c r="B28" s="8"/>
      <c r="C28" s="8"/>
      <c r="D28" s="8"/>
    </row>
    <row r="30" spans="1:7">
      <c r="A30" s="63"/>
      <c r="B30" s="63"/>
      <c r="C30" s="63"/>
      <c r="D30" s="63"/>
      <c r="E30" s="63"/>
      <c r="F30" s="63"/>
      <c r="G30" s="63"/>
    </row>
    <row r="31" spans="1:7">
      <c r="A31" s="63"/>
      <c r="B31" s="64"/>
      <c r="C31" s="63"/>
      <c r="D31" s="64"/>
      <c r="E31" s="63"/>
      <c r="F31" s="63"/>
      <c r="G31" s="63"/>
    </row>
    <row r="32" spans="1:7">
      <c r="A32" s="63"/>
      <c r="B32" s="64"/>
      <c r="C32" s="63"/>
      <c r="D32" s="64"/>
      <c r="E32" s="63"/>
      <c r="F32" s="63"/>
      <c r="G32" s="63"/>
    </row>
    <row r="33" spans="1:7">
      <c r="A33" s="63"/>
      <c r="B33" s="64"/>
      <c r="C33" s="63"/>
      <c r="D33" s="64"/>
      <c r="E33" s="63"/>
      <c r="F33" s="63"/>
      <c r="G33" s="63"/>
    </row>
    <row r="34" spans="1:7">
      <c r="A34" s="63"/>
      <c r="B34" s="64"/>
      <c r="C34" s="63"/>
      <c r="D34" s="64"/>
      <c r="E34" s="63"/>
      <c r="F34" s="63"/>
      <c r="G34" s="63"/>
    </row>
    <row r="35" spans="1:7">
      <c r="A35" s="63"/>
      <c r="B35" s="64"/>
      <c r="C35" s="63"/>
      <c r="D35" s="64"/>
      <c r="E35" s="63"/>
      <c r="F35" s="63"/>
      <c r="G35" s="63"/>
    </row>
    <row r="36" spans="1:7">
      <c r="A36" s="63"/>
      <c r="B36" s="64"/>
      <c r="C36" s="65"/>
      <c r="D36" s="63"/>
      <c r="E36" s="63"/>
      <c r="F36" s="63"/>
      <c r="G36" s="63"/>
    </row>
    <row r="37" spans="1:7">
      <c r="A37" s="63"/>
      <c r="B37" s="63"/>
      <c r="C37" s="63"/>
      <c r="D37" s="63"/>
      <c r="E37" s="63"/>
      <c r="F37" s="63"/>
      <c r="G37" s="63"/>
    </row>
    <row r="38" spans="1:7">
      <c r="A38" s="63"/>
      <c r="B38" s="64"/>
      <c r="C38" s="63"/>
      <c r="D38" s="63"/>
      <c r="E38" s="63"/>
      <c r="F38" s="63"/>
      <c r="G38" s="63"/>
    </row>
    <row r="39" spans="1:7">
      <c r="A39" s="63"/>
      <c r="B39" s="63"/>
      <c r="C39" s="64"/>
      <c r="D39" s="63"/>
      <c r="E39" s="63"/>
      <c r="F39" s="63"/>
      <c r="G39" s="63"/>
    </row>
    <row r="40" spans="1:7">
      <c r="A40" s="63"/>
      <c r="B40" s="63"/>
      <c r="C40" s="64"/>
      <c r="D40" s="63"/>
      <c r="E40" s="63"/>
      <c r="F40" s="63"/>
      <c r="G40" s="63"/>
    </row>
    <row r="41" spans="1:7">
      <c r="A41" s="63"/>
      <c r="B41" s="63"/>
      <c r="C41" s="64"/>
      <c r="D41" s="63"/>
      <c r="E41" s="63"/>
      <c r="F41" s="63"/>
      <c r="G41" s="63"/>
    </row>
    <row r="42" spans="1:7">
      <c r="A42" s="63"/>
      <c r="B42" s="63"/>
      <c r="C42" s="64"/>
      <c r="D42" s="63"/>
      <c r="E42" s="63"/>
      <c r="F42" s="63"/>
      <c r="G42" s="63"/>
    </row>
    <row r="43" spans="1:7">
      <c r="A43" s="63"/>
      <c r="B43" s="63"/>
      <c r="C43" s="63"/>
      <c r="D43" s="63"/>
      <c r="E43" s="63"/>
      <c r="F43" s="63"/>
      <c r="G43" s="63"/>
    </row>
    <row r="44" spans="1:7">
      <c r="A44" s="63"/>
      <c r="B44" s="63"/>
      <c r="C44" s="63"/>
      <c r="D44" s="63"/>
      <c r="E44" s="63"/>
      <c r="F44" s="63"/>
      <c r="G44" s="63"/>
    </row>
    <row r="45" spans="1:7">
      <c r="A45" s="63"/>
      <c r="B45" s="64"/>
      <c r="C45" s="63"/>
      <c r="D45" s="63"/>
      <c r="E45" s="63"/>
      <c r="F45" s="63"/>
      <c r="G45" s="63"/>
    </row>
    <row r="46" spans="1:7">
      <c r="A46" s="63"/>
      <c r="B46" s="63"/>
      <c r="C46" s="64"/>
      <c r="D46" s="63"/>
      <c r="E46" s="63"/>
      <c r="F46" s="63"/>
      <c r="G46" s="63"/>
    </row>
    <row r="47" spans="1:7">
      <c r="A47" s="63"/>
      <c r="B47" s="63"/>
      <c r="C47" s="64"/>
      <c r="D47" s="63"/>
      <c r="E47" s="63"/>
      <c r="F47" s="63"/>
      <c r="G47" s="63"/>
    </row>
    <row r="48" spans="1:7">
      <c r="A48" s="63"/>
      <c r="B48" s="63"/>
      <c r="C48" s="64"/>
      <c r="D48" s="63"/>
      <c r="E48" s="63"/>
      <c r="F48" s="63"/>
      <c r="G48" s="63"/>
    </row>
    <row r="49" spans="1:7">
      <c r="A49" s="63"/>
      <c r="B49" s="63"/>
      <c r="C49" s="64"/>
      <c r="D49" s="63"/>
      <c r="E49" s="63"/>
      <c r="F49" s="63"/>
      <c r="G49" s="63"/>
    </row>
    <row r="50" spans="1:7">
      <c r="A50" s="63"/>
      <c r="B50" s="63"/>
      <c r="C50" s="63"/>
      <c r="D50" s="63"/>
      <c r="E50" s="63"/>
      <c r="F50" s="63"/>
      <c r="G50" s="63"/>
    </row>
    <row r="51" spans="1:7">
      <c r="A51" s="63"/>
      <c r="B51" s="63"/>
      <c r="C51" s="63"/>
      <c r="D51" s="63"/>
      <c r="E51" s="63"/>
      <c r="F51" s="63"/>
      <c r="G51" s="63"/>
    </row>
  </sheetData>
  <mergeCells count="19">
    <mergeCell ref="A1:C1"/>
    <mergeCell ref="B2:C2"/>
    <mergeCell ref="B3:C3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A4:A5"/>
    <mergeCell ref="A6:A7"/>
    <mergeCell ref="A18:A19"/>
    <mergeCell ref="A20:A21"/>
    <mergeCell ref="A24:A25"/>
    <mergeCell ref="A26:A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威</cp:lastModifiedBy>
  <dcterms:created xsi:type="dcterms:W3CDTF">2026-01-13T16:07:00Z</dcterms:created>
  <dcterms:modified xsi:type="dcterms:W3CDTF">2026-08-20T06:07:21Z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82BB2A06AF304BAD983C57B3399ABFCE_12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