
<file path=[Content_Types].xml><?xml version="1.0" encoding="utf-8"?>
<Types xmlns="http://schemas.openxmlformats.org/package/2006/content-types"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gif" ContentType="image/gif"/>
  <Default Extension="tiff" ContentType="image/tiff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fileVersion appName="xl" lastEdited="7" lowestEdited="7" rupBuild="11208"/>
  <workbookPr defaultThemeVersion="166925"/>
  <bookViews>
    <workbookView windowHeight="15800" windowWidth="28040" xWindow="4240" yWindow="640"/>
  </bookViews>
  <sheets>
    <sheet name="IPS Battery Life" sheetId="2" r:id="rId5"/>
  </sheets>
  <calcPr calcMode="auto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<sst xmlns="http://schemas.openxmlformats.org/spreadsheetml/2006/main" count="31" uniqueCount="31">
  <si>
    <t xml:space="preserve">  </t>
  </si>
  <si>
    <t xml:space="preserve">Baseline color blue indicates adjustable data</t>
  </si>
  <si>
    <t xml:space="preserve">Battery capacity (mAh)</t>
  </si>
  <si>
    <t xml:space="preserve">Depth of discharge (%)</t>
  </si>
  <si>
    <t xml:space="preserve">Screen off current (mA)</t>
  </si>
  <si>
    <t xml:space="preserve">Screen on current (mA)</t>
  </si>
  <si>
    <t xml:space="preserve">Backlight 50%</t>
  </si>
  <si>
    <t xml:space="preserve">Backlight 100%</t>
  </si>
  <si>
    <t xml:space="preserve">Screen on time per day (h)</t>
  </si>
  <si>
    <t xml:space="preserve">Screen mode (select)</t>
  </si>
  <si>
    <t xml:space="preserve">Screen off</t>
  </si>
  <si>
    <t xml:space="preserve">Average standby current (mA)</t>
  </si>
  <si>
    <t xml:space="preserve">Transmission current (mA)</t>
  </si>
  <si>
    <t xml:space="preserve">EU868</t>
  </si>
  <si>
    <t xml:space="preserve">US915</t>
  </si>
  <si>
    <t xml:space="preserve">Single packet transmission time (s)
Single packet calculated at 100 bytes length</t>
  </si>
  <si>
    <t xml:space="preserve">LONGFAST</t>
  </si>
  <si>
    <t xml:space="preserve">LONGSLOW</t>
  </si>
  <si>
    <t xml:space="preserve">GPS operating current (mA)</t>
  </si>
  <si>
    <t xml:space="preserve">GPS satellite acquisition time (s)</t>
  </si>
  <si>
    <t xml:space="preserve">GPS ON cycle (mins/cycle)</t>
  </si>
  <si>
    <t xml:space="preserve">GPS acquisitions per day</t>
  </si>
  <si>
    <t xml:space="preserve">Number of packets sent per day</t>
  </si>
  <si>
    <t xml:space="preserve">EU868 Daily Power consumption (mAh/day)</t>
  </si>
  <si>
    <t xml:space="preserve">US915 Daily Power consumption (mAh/day)</t>
  </si>
  <si>
    <t xml:space="preserve">Frequency band</t>
  </si>
  <si>
    <t xml:space="preserve">Preset</t>
  </si>
  <si>
    <t xml:space="preserve">GPS off</t>
  </si>
  <si>
    <t xml:space="preserve">GPS on</t>
  </si>
  <si>
    <t xml:space="preserve">EU868 Battery life (Days)</t>
  </si>
  <si>
    <t xml:space="preserve">US915 Battery life (Days)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</si>
</sst>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.0"/>
  </numFmts>
  <fonts count="7">
    <font>
      <sz val="11"/>
      <color theme="1"/>
      <name val="Calibri"/>
      <family val="2"/>
      <scheme val="minor"/>
    </font>
    <font>
      <sz val="11"/>
      <color rgb="FF000000"/>
      <name val="Noto Sans SC"/>
      <family val="2"/>
    </font>
    <font>
      <b val="true"/>
      <sz val="14"/>
      <color rgb="FF000000"/>
      <name val="等线"/>
      <family val="2"/>
    </font>
    <font>
      <sz val="11"/>
      <color rgb="FF000000"/>
      <name val="Calibri"/>
      <family val="2"/>
      <scheme val="minor"/>
    </font>
    <font>
      <b val="true"/>
      <sz val="12"/>
      <color rgb="FF000000"/>
      <name val="等线"/>
      <family val="2"/>
    </font>
    <font>
      <sz val="10"/>
      <color rgb="FF000000"/>
      <name val="等线"/>
      <family val="2"/>
    </font>
    <font>
      <b val="true"/>
      <sz val="10"/>
      <color rgb="FF000000"/>
      <name val="等线"/>
      <family val="2"/>
    </font>
  </fonts>
  <fills count="5">
    <fill>
      <patternFill patternType="none">
        <fgColor/>
        <bgColor/>
      </patternFill>
    </fill>
    <fill>
      <patternFill patternType="gray125">
        <fgColor/>
        <bgColor/>
      </patternFill>
    </fill>
    <fill>
      <patternFill patternType="solid">
        <fgColor rgb="FF00B0F0"/>
        <bgColor/>
      </patternFill>
    </fill>
    <fill>
      <patternFill patternType="solid">
        <fgColor rgb="FFFDE9D9"/>
        <bgColor/>
      </patternFill>
    </fill>
    <fill>
      <patternFill patternType="solid">
        <fgColor rgb="FFFBD4B4"/>
        <bgColor/>
      </patternFill>
    </fill>
  </fills>
  <borders count="14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ck">
        <color rgb="FF000000"/>
      </right>
      <top style="medium">
        <color rgb="FF000000"/>
      </top>
      <bottom/>
      <diagonal/>
    </border>
    <border>
      <left style="thick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</borders>
  <cellStyleXfs count="1">
    <xf applyAlignment="true" applyBorder="false" applyFill="false" applyFont="false" applyNumberFormat="false" applyProtection="false" borderId="0" fillId="0" fontId="0" numFmtId="0"/>
  </cellStyleXfs>
  <cellXfs count="30">
    <xf applyAlignment="false" applyBorder="false" applyFill="false" applyFont="false" applyNumberFormat="false" applyProtection="false" borderId="0" fillId="0" fontId="0" numFmtId="0" xfId="0">
      <alignment vertical="center"/>
    </xf>
    <xf applyAlignment="true" applyBorder="false" applyFill="true" applyFont="true" applyNumberFormat="false" applyProtection="false" borderId="1" fillId="2" fontId="2" numFmtId="0" xfId="0">
      <alignment horizontal="center" vertical="center"/>
    </xf>
    <xf applyAlignment="true" applyBorder="false" applyFill="false" applyFont="true" applyNumberFormat="false" applyProtection="false" borderId="2" fillId="0" fontId="1" numFmtId="0" xfId="0">
      <alignment vertical="bottom"/>
    </xf>
    <xf applyAlignment="true" applyBorder="false" applyFill="false" applyFont="true" applyNumberFormat="false" applyProtection="false" borderId="0" fillId="0" fontId="3" numFmtId="0" xfId="0">
      <alignment vertical="center"/>
    </xf>
    <xf applyAlignment="true" applyBorder="false" applyFill="true" applyFont="true" applyNumberFormat="false" applyProtection="false" borderId="3" fillId="3" fontId="4" numFmtId="0" xfId="0">
      <alignment vertical="center"/>
    </xf>
    <xf applyAlignment="true" applyBorder="false" applyFill="true" applyFont="true" applyNumberFormat="false" applyProtection="false" borderId="0" fillId="2" fontId="5" numFmtId="0" xfId="0">
      <alignment horizontal="center" vertical="center"/>
    </xf>
    <xf applyAlignment="true" applyBorder="false" applyFill="false" applyFont="true" applyNumberFormat="false" applyProtection="false" borderId="4" fillId="0" fontId="1" numFmtId="0" xfId="0">
      <alignment vertical="bottom"/>
    </xf>
    <xf applyAlignment="true" applyBorder="false" applyFill="true" applyFont="true" applyNumberFormat="false" applyProtection="false" borderId="3" fillId="4" fontId="4" numFmtId="0" xfId="0">
      <alignment vertical="center"/>
    </xf>
    <xf applyAlignment="true" applyBorder="false" applyFill="true" applyFont="true" applyNumberFormat="false" applyProtection="false" borderId="0" fillId="4" fontId="5" numFmtId="0" xfId="0">
      <alignment horizontal="center" vertical="center"/>
    </xf>
    <xf applyAlignment="true" applyBorder="false" applyFill="true" applyFont="true" applyNumberFormat="false" applyProtection="false" borderId="0" fillId="3" fontId="5" numFmtId="0" xfId="0">
      <alignment horizontal="center" vertical="center"/>
    </xf>
    <xf applyAlignment="true" applyBorder="false" applyFill="true" applyFont="true" applyNumberFormat="false" applyProtection="false" borderId="3" fillId="4" fontId="4" numFmtId="0" xfId="0">
      <alignment vertical="center" wrapText="true"/>
    </xf>
    <xf applyAlignment="true" applyBorder="false" applyFill="true" applyFont="true" applyNumberFormat="false" applyProtection="false" borderId="0" fillId="2" fontId="5" numFmtId="0" xfId="0">
      <alignment horizontal="center" vertical="center"/>
    </xf>
    <xf applyAlignment="true" applyBorder="false" applyFill="true" applyFont="true" applyNumberFormat="true" applyProtection="false" borderId="0" fillId="3" fontId="5" numFmtId="164" xfId="0">
      <alignment horizontal="center" vertical="center"/>
    </xf>
    <xf applyAlignment="true" applyBorder="false" applyFill="true" applyFont="true" applyNumberFormat="false" applyProtection="false" borderId="3" fillId="3" fontId="4" numFmtId="0" xfId="0">
      <alignment vertical="center" wrapText="true"/>
    </xf>
    <xf applyAlignment="true" applyBorder="false" applyFill="false" applyFont="true" applyNumberFormat="false" applyProtection="false" borderId="5" fillId="0" fontId="1" numFmtId="0" xfId="0">
      <alignment vertical="bottom"/>
    </xf>
    <xf applyAlignment="true" applyBorder="false" applyFill="false" applyFont="true" applyNumberFormat="false" applyProtection="false" borderId="6" fillId="0" fontId="1" numFmtId="0" xfId="0">
      <alignment vertical="bottom"/>
    </xf>
    <xf applyAlignment="true" applyBorder="false" applyFill="false" applyFont="true" applyNumberFormat="false" applyProtection="false" borderId="7" fillId="0" fontId="1" numFmtId="0" xfId="0">
      <alignment vertical="bottom"/>
    </xf>
    <xf applyAlignment="true" applyBorder="false" applyFill="true" applyFont="true" applyNumberFormat="false" applyProtection="false" borderId="3" fillId="4" fontId="4" numFmtId="0" xfId="0">
      <alignment vertical="center"/>
    </xf>
    <xf applyAlignment="true" applyBorder="false" applyFill="true" applyFont="true" applyNumberFormat="true" applyProtection="false" borderId="0" fillId="4" fontId="5" numFmtId="164" xfId="0">
      <alignment horizontal="center" vertical="center"/>
    </xf>
    <xf applyAlignment="true" applyBorder="false" applyFill="false" applyFont="true" applyNumberFormat="false" applyProtection="false" borderId="8" fillId="0" fontId="1" numFmtId="0" xfId="0">
      <alignment vertical="bottom"/>
    </xf>
    <xf applyAlignment="true" applyBorder="false" applyFill="false" applyFont="true" applyNumberFormat="false" applyProtection="false" borderId="9" fillId="0" fontId="1" numFmtId="0" xfId="0">
      <alignment vertical="bottom"/>
    </xf>
    <xf applyAlignment="true" applyBorder="false" applyFill="false" applyFont="true" applyNumberFormat="false" applyProtection="false" borderId="10" fillId="0" fontId="1" numFmtId="0" xfId="0">
      <alignment vertical="bottom"/>
    </xf>
    <xf applyAlignment="true" applyBorder="false" applyFill="true" applyFont="true" applyNumberFormat="false" applyProtection="false" borderId="0" fillId="4" fontId="6" numFmtId="0" xfId="0">
      <alignment horizontal="center" vertical="center"/>
    </xf>
    <xf applyAlignment="true" applyBorder="false" applyFill="true" applyFont="true" applyNumberFormat="false" applyProtection="false" borderId="4" fillId="4" fontId="6" numFmtId="0" xfId="0">
      <alignment horizontal="center" vertical="center"/>
    </xf>
    <xf applyAlignment="true" applyBorder="false" applyFill="true" applyFont="true" applyNumberFormat="true" applyProtection="false" borderId="4" fillId="3" fontId="5" numFmtId="164" xfId="0">
      <alignment horizontal="center" vertical="center"/>
    </xf>
    <xf applyAlignment="true" applyBorder="false" applyFill="true" applyFont="true" applyNumberFormat="false" applyProtection="false" borderId="11" fillId="3" fontId="4" numFmtId="0" xfId="0">
      <alignment vertical="center" wrapText="true"/>
    </xf>
    <xf applyAlignment="true" applyBorder="false" applyFill="true" applyFont="true" applyNumberFormat="false" applyProtection="false" borderId="12" fillId="3" fontId="5" numFmtId="0" xfId="0">
      <alignment horizontal="center" vertical="center"/>
    </xf>
    <xf applyAlignment="true" applyBorder="false" applyFill="true" applyFont="true" applyNumberFormat="true" applyProtection="false" borderId="12" fillId="3" fontId="5" numFmtId="164" xfId="0">
      <alignment horizontal="center" vertical="center"/>
    </xf>
    <xf applyAlignment="true" applyBorder="false" applyFill="true" applyFont="true" applyNumberFormat="true" applyProtection="false" borderId="13" fillId="3" fontId="5" numFmtId="164" xfId="0">
      <alignment horizontal="center" vertical="center"/>
    </xf>
    <xf applyAlignment="true" applyBorder="false" applyFill="false" applyFont="true" applyNumberFormat="false" applyProtection="false" borderId="0" fillId="0" fontId="1" numFmtId="0" xfId="0">
      <alignment vertical="bottom"/>
    </xf>
  </cellXfs>
  <cellStyles count="1">
    <cellStyle builtinId="0" name="Normal" xfId="0"/>
  </cellStyles>
  <dxfs count="0"/>
  <tableStyles count="0" defaultPivotStyle="PivotStyleLight16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3" Target="styles.xml" Type="http://schemas.openxmlformats.org/officeDocument/2006/relationships/styles"></Relationship><Relationship Id="rId2" Target="theme/theme1.xml" Type="http://schemas.openxmlformats.org/officeDocument/2006/relationships/theme"></Relationship><Relationship Id="rId4" Target="sharedStrings.xml" Type="http://schemas.openxmlformats.org/officeDocument/2006/relationships/sharedStrings"></Relationship><Relationship Id="rId5" Target="worksheets/sheet2.xml" Type="http://schemas.openxmlformats.org/officeDocument/2006/relationships/worksheet"></Relationship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
<Relationships xmlns="http://schemas.openxmlformats.org/package/2006/relationships"><Relationship Id="rId1" Target="../media/image1.png" Type="http://schemas.openxmlformats.org/officeDocument/2006/relationships/image"></Relationship></Relationships>
</file>

<file path=xl/worksheets/sheet2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tabSelected="true" workbookViewId="0"/>
  </sheetViews>
  <sheetFormatPr defaultRowHeight="16"/>
  <cols>
    <col collapsed="false" customWidth="true" hidden="false" max="1" min="1" style="0" width="46.15"/>
    <col collapsed="false" customWidth="true" hidden="false" max="2" min="2" style="0" width="30.6666666666667"/>
    <col collapsed="false" customWidth="true" hidden="false" max="3" min="3" style="0" width="11.6583333333333"/>
    <col collapsed="false" customWidth="true" hidden="false" max="4" min="4" style="0" width="11.6583333333333"/>
  </cols>
  <sheetData>
    <row customHeight="true" ht="18.75" r="1">
      <c r="A1" s="1" t="s">
        <v>1</v>
      </c>
      <c r="B1" s="1"/>
      <c r="C1" s="1"/>
      <c r="D1" s="2"/>
      <c r="F1" s="3"/>
    </row>
    <row customHeight="true" ht="15.749999999999998" r="2">
      <c r="A2" s="4" t="s">
        <v>2</v>
      </c>
      <c r="B2" s="5">
        <v>3000</v>
      </c>
      <c r="C2" s="5"/>
      <c r="D2" s="6"/>
      <c r="F2" s="3"/>
    </row>
    <row customHeight="true" ht="15.749999999999998" r="3">
      <c r="A3" s="7" t="s">
        <v>3</v>
      </c>
      <c r="B3" s="8">
        <v>90</v>
      </c>
      <c r="C3" s="8"/>
      <c r="D3" s="6"/>
      <c r="F3" s="3"/>
    </row>
    <row customHeight="true" ht="15.749999999999998" r="4">
      <c r="A4" s="4" t="s">
        <v>4</v>
      </c>
      <c r="B4" s="9">
        <v>16.31</v>
      </c>
      <c r="C4" s="9"/>
      <c r="D4" s="6"/>
      <c r="F4" s="3"/>
    </row>
    <row customHeight="true" ht="13.5" r="5">
      <c r="A5" s="10" t="s">
        <v>5</v>
      </c>
      <c r="B5" s="8" t="s">
        <v>6</v>
      </c>
      <c r="C5" s="8">
        <v>79.284</v>
      </c>
      <c r="D5" s="6"/>
      <c r="F5" s="3"/>
    </row>
    <row customHeight="true" ht="13.5" r="6">
      <c r="A6" s="10"/>
      <c r="B6" s="8" t="s">
        <v>7</v>
      </c>
      <c r="C6" s="8">
        <v>135.125</v>
      </c>
      <c r="D6" s="6"/>
      <c r="F6" s="3"/>
    </row>
    <row customHeight="true" ht="15.749999999999998" r="7">
      <c r="A7" s="4" t="s">
        <v>8</v>
      </c>
      <c r="B7" s="5">
        <v>2</v>
      </c>
      <c r="C7" s="11"/>
      <c r="D7" s="6"/>
      <c r="F7" s="3"/>
    </row>
    <row customHeight="true" ht="15.749999999999998" r="8">
      <c r="A8" s="7" t="s">
        <v>9</v>
      </c>
      <c r="B8" s="5" t="s">
        <v>10</v>
      </c>
      <c r="C8" s="11"/>
      <c r="D8" s="6"/>
      <c r="F8" s="3"/>
    </row>
    <row customHeight="true" ht="15.749999999999998" r="9">
      <c r="A9" s="4" t="s">
        <v>11</v>
      </c>
      <c r="B9" s="12">
        <f>IF($B$8="Screen off",ROUND($B$4,1),ROUND($B$4+(IF($B$8="Backlight 50%",$C$5,$C$6)-$B$4)*$B$7/24,1))</f>
      </c>
      <c r="C9" s="12"/>
      <c r="D9" s="6"/>
      <c r="F9" s="3"/>
    </row>
    <row customHeight="true" ht="13.5" r="10">
      <c r="A10" s="10" t="s">
        <v>12</v>
      </c>
      <c r="B10" s="8" t="s">
        <v>13</v>
      </c>
      <c r="C10" s="8">
        <v>88.272</v>
      </c>
      <c r="D10" s="6"/>
      <c r="F10" s="3"/>
    </row>
    <row customHeight="true" ht="13.5" r="11">
      <c r="A11" s="10"/>
      <c r="B11" s="8" t="s">
        <v>14</v>
      </c>
      <c r="C11" s="8">
        <v>124.003</v>
      </c>
      <c r="D11" s="6"/>
      <c r="F11" s="3"/>
    </row>
    <row customHeight="true" ht="13.5" r="12">
      <c r="A12" s="13" t="s">
        <v>15</v>
      </c>
      <c r="B12" s="9" t="s">
        <v>16</v>
      </c>
      <c r="C12" s="9">
        <v>0.81</v>
      </c>
      <c r="D12" s="6"/>
      <c r="F12" s="3"/>
    </row>
    <row customHeight="true" ht="13.5" r="13">
      <c r="A13" s="13"/>
      <c r="B13" s="9" t="s">
        <v>17</v>
      </c>
      <c r="C13" s="9">
        <v>4.88</v>
      </c>
      <c r="D13" s="6"/>
      <c r="F13" s="3"/>
    </row>
    <row customHeight="true" ht="15.749999999999998" r="14">
      <c r="A14" s="7" t="s">
        <v>18</v>
      </c>
      <c r="B14" s="8">
        <v>32</v>
      </c>
      <c r="C14" s="8"/>
      <c r="D14" s="6"/>
      <c r="F14" s="3"/>
    </row>
    <row customHeight="true" ht="15.749999999999998" r="15">
      <c r="A15" s="4" t="s">
        <v>19</v>
      </c>
      <c r="B15" s="9">
        <v>60</v>
      </c>
      <c r="C15" s="9"/>
      <c r="D15" s="6"/>
      <c r="F15" s="3"/>
    </row>
    <row customHeight="true" ht="15.749999999999998" r="16">
      <c r="A16" s="7" t="s">
        <v>20</v>
      </c>
      <c r="B16" s="5">
        <v>2</v>
      </c>
      <c r="C16" s="11"/>
      <c r="D16" s="6"/>
      <c r="F16" s="3"/>
    </row>
    <row customHeight="true" ht="15.749999999999998" r="17">
      <c r="A17" s="4" t="s">
        <v>21</v>
      </c>
      <c r="B17" s="9">
        <f>24*60/B16</f>
      </c>
      <c r="C17" s="9"/>
      <c r="D17" s="6"/>
      <c r="F17" s="3"/>
    </row>
    <row customHeight="true" ht="15.749999999999998" r="18">
      <c r="A18" s="7" t="s">
        <v>22</v>
      </c>
      <c r="B18" s="5">
        <v>1200</v>
      </c>
      <c r="C18" s="11"/>
      <c r="D18" s="6"/>
      <c r="F18" s="3"/>
    </row>
    <row customHeight="true" ht="15" r="19">
      <c r="A19" s="14"/>
      <c r="B19" s="15"/>
      <c r="C19" s="15"/>
      <c r="D19" s="16"/>
    </row>
    <row customHeight="true" ht="13.5" r="20">
      <c r="A20" s="17" t="s">
        <v>23</v>
      </c>
      <c r="B20" s="8" t="s">
        <v>16</v>
      </c>
      <c r="C20" s="18">
        <f>ROUND(($C$10*$C$12*$B$18/24/3600)+($B$9*(3600-$C$12*$B$18/24)/3600),1)*24</f>
      </c>
      <c r="D20" s="6"/>
      <c r="F20" s="3"/>
    </row>
    <row customHeight="true" ht="13.5" r="21">
      <c r="A21" s="17"/>
      <c r="B21" s="8" t="s">
        <v>17</v>
      </c>
      <c r="C21" s="18">
        <f>ROUND(($C$10*$C$13*$B$18/24/3600)+($B$9*(3600-$C$13*$B$18/24)/3600),1)*24</f>
      </c>
      <c r="D21" s="6"/>
      <c r="F21" s="3"/>
    </row>
    <row customHeight="true" ht="13.5" r="22">
      <c r="A22" s="17" t="s">
        <v>24</v>
      </c>
      <c r="B22" s="8" t="s">
        <v>16</v>
      </c>
      <c r="C22" s="18">
        <f>ROUND(($C$11*$C$12*$B$18/24/3600)+($B$9*(3600-$C$12*$B$18/24)/3600),1)*24</f>
      </c>
      <c r="D22" s="6"/>
      <c r="F22" s="3"/>
    </row>
    <row customHeight="true" ht="13.5" r="23">
      <c r="A23" s="17"/>
      <c r="B23" s="8" t="s">
        <v>17</v>
      </c>
      <c r="C23" s="18">
        <f>ROUND(($C$11*$C$13*$B$18/24/3600)+($B$9*(3600-$C$13*$B$18/24)/3600),1)*24</f>
      </c>
      <c r="D23" s="6"/>
      <c r="F23" s="3"/>
    </row>
    <row customHeight="true" ht="15" r="24">
      <c r="A24" s="19"/>
      <c r="B24" s="20"/>
      <c r="C24" s="20"/>
      <c r="D24" s="21"/>
    </row>
    <row customHeight="true" ht="16.5" r="25">
      <c r="A25" s="7" t="s">
        <v>25</v>
      </c>
      <c r="B25" s="22" t="s">
        <v>26</v>
      </c>
      <c r="C25" s="22" t="s">
        <v>27</v>
      </c>
      <c r="D25" s="23" t="s">
        <v>28</v>
      </c>
    </row>
    <row customHeight="true" ht="13.5" r="26">
      <c r="A26" s="13" t="s">
        <v>29</v>
      </c>
      <c r="B26" s="9" t="s">
        <v>16</v>
      </c>
      <c r="C26" s="12">
        <f t="shared" ref="C26:C29" si="1">ROUND($B$2*$B$3/100/C20,1)</f>
      </c>
      <c r="D26" s="24">
        <f t="shared" ref="D26:D29" si="0">ROUND($B$2*$B$3/100/(($B$2*$B$3/100)/C26+$B$14*$B$15*$B$17/3600),1)</f>
      </c>
      <c r="F26" s="3"/>
    </row>
    <row customHeight="true" ht="13.5" r="27">
      <c r="A27" s="13"/>
      <c r="B27" s="9" t="s">
        <v>17</v>
      </c>
      <c r="C27" s="12">
        <f t="shared" si="1"/>
      </c>
      <c r="D27" s="24">
        <f t="shared" si="0"/>
      </c>
      <c r="F27" s="3"/>
    </row>
    <row customHeight="true" ht="13.5" r="28">
      <c r="A28" s="25" t="s">
        <v>30</v>
      </c>
      <c r="B28" s="9" t="s">
        <v>16</v>
      </c>
      <c r="C28" s="12">
        <f t="shared" si="1"/>
      </c>
      <c r="D28" s="24">
        <f t="shared" si="0"/>
      </c>
      <c r="F28" s="3"/>
    </row>
    <row customHeight="true" ht="13.5" r="29">
      <c r="A29" s="25"/>
      <c r="B29" s="26" t="s">
        <v>17</v>
      </c>
      <c r="C29" s="27">
        <f t="shared" si="1"/>
      </c>
      <c r="D29" s="28">
        <f t="shared" si="0"/>
      </c>
      <c r="F29" s="3"/>
    </row>
    <row r="30">
      <c r="A30" s="29"/>
      <c r="B30" s="29"/>
      <c r="C30" s="29"/>
      <c r="D30" s="29"/>
    </row>
    <row r="31">
      <c r="A31" s="29"/>
      <c r="B31" s="29"/>
      <c r="C31" s="29"/>
      <c r="D31" s="29"/>
    </row>
    <row r="32">
      <c r="A32" s="29"/>
      <c r="B32" s="29"/>
      <c r="C32" s="29"/>
      <c r="D32" s="29"/>
    </row>
    <row r="33">
      <c r="A33" s="29"/>
      <c r="B33" s="29"/>
      <c r="C33" s="29"/>
      <c r="D33" s="29"/>
    </row>
    <row r="34">
      <c r="A34" s="29"/>
      <c r="B34" s="29"/>
      <c r="C34" s="29"/>
      <c r="D34" s="29"/>
    </row>
    <row r="35">
      <c r="A35" s="29"/>
      <c r="B35" s="29"/>
      <c r="C35" s="29"/>
      <c r="D35" s="29"/>
    </row>
    <row r="36">
      <c r="A36" s="29"/>
      <c r="B36" s="29"/>
      <c r="C36" s="29"/>
      <c r="D36" s="29"/>
    </row>
    <row r="37">
      <c r="A37" s="29"/>
      <c r="B37" s="29"/>
      <c r="C37" s="29"/>
      <c r="D37" s="29"/>
    </row>
    <row r="38">
      <c r="A38" s="29"/>
      <c r="B38" s="29"/>
      <c r="C38" s="29"/>
      <c r="D38" s="29"/>
    </row>
    <row r="39">
      <c r="A39" s="29"/>
      <c r="B39" s="29"/>
      <c r="C39" s="29"/>
      <c r="D39" s="29"/>
    </row>
    <row r="40">
      <c r="A40" s="29"/>
      <c r="B40" s="29"/>
      <c r="C40" s="29"/>
      <c r="D40" s="29"/>
    </row>
    <row r="41">
      <c r="A41" s="29"/>
      <c r="B41" s="29"/>
      <c r="C41" s="29"/>
      <c r="D41" s="29"/>
    </row>
    <row r="42">
      <c r="A42" s="29"/>
      <c r="B42" s="29"/>
      <c r="C42" s="29"/>
      <c r="D42" s="29"/>
    </row>
    <row r="43">
      <c r="A43" s="29"/>
      <c r="B43" s="29"/>
      <c r="C43" s="29"/>
      <c r="D43" s="29"/>
    </row>
    <row r="44">
      <c r="A44" s="29"/>
      <c r="B44" s="29"/>
      <c r="C44" s="29"/>
      <c r="D44" s="29"/>
    </row>
    <row r="45">
      <c r="A45" s="29"/>
      <c r="B45" s="29"/>
      <c r="C45" s="29"/>
      <c r="D45" s="29"/>
    </row>
    <row r="46">
      <c r="A46" s="29"/>
      <c r="B46" s="29"/>
      <c r="C46" s="29"/>
      <c r="D46" s="29"/>
    </row>
    <row r="47">
      <c r="A47" s="29"/>
      <c r="B47" s="29"/>
      <c r="C47" s="29"/>
      <c r="D47" s="29"/>
    </row>
    <row r="48">
      <c r="A48" s="29"/>
      <c r="B48" s="29"/>
      <c r="C48" s="29"/>
      <c r="D48" s="29"/>
    </row>
    <row r="49">
      <c r="A49" s="29"/>
      <c r="B49" s="29"/>
      <c r="C49" s="29"/>
      <c r="D49" s="29"/>
    </row>
    <row r="50">
      <c r="A50" s="29"/>
      <c r="B50" s="29"/>
      <c r="C50" s="29"/>
      <c r="D50" s="29"/>
    </row>
    <row r="51">
      <c r="A51" s="29"/>
      <c r="B51" s="29"/>
      <c r="C51" s="29"/>
      <c r="D51" s="29"/>
    </row>
    <row r="52">
      <c r="A52" s="29"/>
      <c r="B52" s="29"/>
      <c r="C52" s="29"/>
      <c r="D52" s="29"/>
    </row>
    <row r="53">
      <c r="A53" s="29"/>
      <c r="B53" s="29"/>
      <c r="C53" s="29"/>
      <c r="D53" s="29"/>
    </row>
    <row r="54">
      <c r="A54" s="29"/>
      <c r="B54" s="29"/>
      <c r="C54" s="29"/>
      <c r="D54" s="29"/>
    </row>
    <row r="55">
      <c r="A55" s="29"/>
      <c r="B55" s="29"/>
      <c r="C55" s="29"/>
      <c r="D55" s="29"/>
    </row>
    <row r="56">
      <c r="A56" s="29"/>
      <c r="B56" s="29"/>
      <c r="C56" s="29"/>
      <c r="D56" s="29"/>
    </row>
    <row r="57">
      <c r="A57" s="29"/>
      <c r="B57" s="29"/>
      <c r="C57" s="29"/>
      <c r="D57" s="29"/>
    </row>
    <row r="58">
      <c r="A58" s="29"/>
      <c r="B58" s="29"/>
      <c r="C58" s="29"/>
      <c r="D58" s="29"/>
    </row>
    <row r="59">
      <c r="A59" s="29"/>
      <c r="B59" s="29"/>
      <c r="C59" s="29"/>
      <c r="D59" s="29"/>
    </row>
    <row r="60">
      <c r="A60" s="29"/>
      <c r="B60" s="29"/>
      <c r="C60" s="29"/>
      <c r="D60" s="29"/>
    </row>
    <row r="61">
      <c r="A61" s="29"/>
      <c r="B61" s="29"/>
      <c r="C61" s="29"/>
      <c r="D61" s="29"/>
    </row>
    <row r="62">
      <c r="A62" s="29"/>
      <c r="B62" s="29"/>
      <c r="C62" s="29"/>
      <c r="D62" s="29"/>
    </row>
    <row r="63">
      <c r="A63" s="29"/>
      <c r="B63" s="29"/>
      <c r="C63" s="29"/>
      <c r="D63" s="29"/>
    </row>
    <row r="64">
      <c r="A64" s="29"/>
      <c r="B64" s="29"/>
      <c r="C64" s="29"/>
      <c r="D64" s="29"/>
    </row>
    <row r="65">
      <c r="A65" s="29"/>
      <c r="B65" s="29"/>
      <c r="C65" s="29"/>
      <c r="D65" s="29"/>
    </row>
    <row r="66">
      <c r="A66" s="29"/>
      <c r="B66" s="29"/>
      <c r="C66" s="29"/>
      <c r="D66" s="29"/>
    </row>
    <row r="67">
      <c r="A67" s="29"/>
      <c r="B67" s="29"/>
      <c r="C67" s="29"/>
      <c r="D67" s="29"/>
    </row>
    <row r="68">
      <c r="A68" s="29"/>
      <c r="B68" s="29"/>
      <c r="C68" s="29"/>
      <c r="D68" s="29"/>
    </row>
    <row r="69">
      <c r="A69" s="29"/>
      <c r="B69" s="29"/>
      <c r="C69" s="29"/>
      <c r="D69" s="29"/>
    </row>
    <row r="70">
      <c r="A70" s="29"/>
      <c r="B70" s="29"/>
      <c r="C70" s="29"/>
      <c r="D70" s="29"/>
    </row>
    <row r="71">
      <c r="A71" s="29"/>
      <c r="B71" s="29"/>
      <c r="C71" s="29"/>
      <c r="D71" s="29"/>
    </row>
    <row r="72">
      <c r="A72" s="29"/>
      <c r="B72" s="29"/>
      <c r="C72" s="29"/>
      <c r="D72" s="29"/>
    </row>
    <row r="73">
      <c r="A73" s="29"/>
      <c r="B73" s="29"/>
      <c r="C73" s="29"/>
      <c r="D73" s="29"/>
    </row>
    <row r="74">
      <c r="A74" s="29"/>
      <c r="B74" s="29"/>
      <c r="C74" s="29"/>
      <c r="D74" s="29"/>
    </row>
    <row r="75">
      <c r="A75" s="29"/>
      <c r="B75" s="29"/>
      <c r="C75" s="29"/>
      <c r="D75" s="29"/>
    </row>
    <row r="76">
      <c r="A76" s="29"/>
      <c r="B76" s="29"/>
      <c r="C76" s="29"/>
      <c r="D76" s="29"/>
    </row>
    <row r="77">
      <c r="A77" s="29"/>
      <c r="B77" s="29"/>
      <c r="C77" s="29"/>
      <c r="D77" s="29"/>
    </row>
    <row r="78">
      <c r="A78" s="29"/>
      <c r="B78" s="29"/>
      <c r="C78" s="29"/>
      <c r="D78" s="29"/>
    </row>
    <row r="79">
      <c r="A79" s="29"/>
      <c r="B79" s="29"/>
      <c r="C79" s="29"/>
      <c r="D79" s="29"/>
    </row>
    <row r="80">
      <c r="A80" s="29"/>
      <c r="B80" s="29"/>
      <c r="C80" s="29"/>
      <c r="D80" s="29"/>
    </row>
    <row r="81">
      <c r="A81" s="29"/>
      <c r="B81" s="29"/>
      <c r="C81" s="29"/>
      <c r="D81" s="29"/>
    </row>
    <row r="82">
      <c r="A82" s="29"/>
      <c r="B82" s="29"/>
      <c r="C82" s="29"/>
      <c r="D82" s="29"/>
    </row>
    <row r="83">
      <c r="A83" s="29"/>
      <c r="B83" s="29"/>
      <c r="C83" s="29"/>
      <c r="D83" s="29"/>
    </row>
    <row r="84">
      <c r="A84" s="29"/>
      <c r="B84" s="29"/>
      <c r="C84" s="29"/>
      <c r="D84" s="29"/>
    </row>
    <row r="85">
      <c r="A85" s="29"/>
      <c r="B85" s="29"/>
      <c r="C85" s="29"/>
      <c r="D85" s="29"/>
    </row>
    <row r="86">
      <c r="A86" s="29"/>
      <c r="B86" s="29"/>
      <c r="C86" s="29"/>
      <c r="D86" s="29"/>
    </row>
    <row r="87">
      <c r="A87" s="29"/>
      <c r="B87" s="29"/>
      <c r="C87" s="29"/>
      <c r="D87" s="29"/>
    </row>
    <row r="88">
      <c r="A88" s="29"/>
      <c r="B88" s="29"/>
      <c r="C88" s="29"/>
      <c r="D88" s="29"/>
    </row>
    <row r="89">
      <c r="A89" s="29"/>
      <c r="B89" s="29"/>
      <c r="C89" s="29"/>
      <c r="D89" s="29"/>
    </row>
    <row r="90">
      <c r="A90" s="29"/>
      <c r="B90" s="29"/>
      <c r="C90" s="29"/>
      <c r="D90" s="29"/>
    </row>
    <row r="91">
      <c r="A91" s="29"/>
      <c r="B91" s="29"/>
      <c r="C91" s="29"/>
      <c r="D91" s="29"/>
    </row>
    <row r="92">
      <c r="A92" s="29"/>
      <c r="B92" s="29"/>
      <c r="C92" s="29"/>
      <c r="D92" s="29"/>
    </row>
    <row r="93">
      <c r="A93" s="29"/>
      <c r="B93" s="29"/>
      <c r="C93" s="29"/>
      <c r="D93" s="29"/>
    </row>
    <row r="94">
      <c r="A94" s="29"/>
      <c r="B94" s="29"/>
      <c r="C94" s="29"/>
      <c r="D94" s="29"/>
    </row>
    <row r="95">
      <c r="A95" s="29"/>
      <c r="B95" s="29"/>
      <c r="C95" s="29"/>
      <c r="D95" s="29"/>
    </row>
    <row r="96">
      <c r="A96" s="29"/>
      <c r="B96" s="29"/>
      <c r="C96" s="29"/>
      <c r="D96" s="29"/>
    </row>
    <row r="97">
      <c r="A97" s="29"/>
      <c r="B97" s="29"/>
      <c r="C97" s="29"/>
      <c r="D97" s="29"/>
    </row>
    <row r="98">
      <c r="A98" s="29"/>
      <c r="B98" s="29"/>
      <c r="C98" s="29"/>
      <c r="D98" s="29"/>
    </row>
    <row r="99">
      <c r="A99" s="29"/>
      <c r="B99" s="29"/>
      <c r="C99" s="29"/>
      <c r="D99" s="29"/>
    </row>
    <row r="100">
      <c r="A100" s="29"/>
      <c r="B100" s="29"/>
      <c r="C100" s="29"/>
      <c r="D100" s="29"/>
    </row>
    <row r="101">
      <c r="A101" s="29"/>
      <c r="B101" s="29"/>
      <c r="C101" s="29"/>
      <c r="D101" s="29"/>
    </row>
    <row r="102">
      <c r="A102" s="29"/>
      <c r="B102" s="29"/>
      <c r="C102" s="29"/>
      <c r="D102" s="29"/>
    </row>
    <row r="103">
      <c r="A103" s="29"/>
      <c r="B103" s="29"/>
      <c r="C103" s="29"/>
      <c r="D103" s="29"/>
    </row>
    <row r="104">
      <c r="A104" s="29"/>
      <c r="B104" s="29"/>
      <c r="C104" s="29"/>
      <c r="D104" s="29"/>
    </row>
    <row r="105">
      <c r="A105" s="29"/>
      <c r="B105" s="29"/>
      <c r="C105" s="29"/>
      <c r="D105" s="29"/>
    </row>
    <row r="106">
      <c r="A106" s="29"/>
      <c r="B106" s="29"/>
      <c r="C106" s="29"/>
      <c r="D106" s="29"/>
    </row>
    <row r="107">
      <c r="A107" s="29"/>
      <c r="B107" s="29"/>
      <c r="C107" s="29"/>
      <c r="D107" s="29"/>
    </row>
    <row r="108">
      <c r="A108" s="29"/>
      <c r="B108" s="29"/>
      <c r="C108" s="29"/>
      <c r="D108" s="29"/>
    </row>
    <row r="109">
      <c r="A109" s="29"/>
      <c r="B109" s="29"/>
      <c r="C109" s="29"/>
      <c r="D109" s="29"/>
    </row>
    <row r="110">
      <c r="A110" s="29"/>
      <c r="B110" s="29"/>
      <c r="C110" s="29"/>
      <c r="D110" s="29"/>
    </row>
    <row r="111">
      <c r="A111" s="29"/>
      <c r="B111" s="29"/>
      <c r="C111" s="29"/>
      <c r="D111" s="29"/>
    </row>
    <row r="112">
      <c r="A112" s="29"/>
      <c r="B112" s="29"/>
      <c r="C112" s="29"/>
      <c r="D112" s="29"/>
    </row>
    <row r="113">
      <c r="A113" s="29"/>
      <c r="B113" s="29"/>
      <c r="C113" s="29"/>
      <c r="D113" s="29"/>
    </row>
    <row r="114">
      <c r="A114" s="29"/>
      <c r="B114" s="29"/>
      <c r="C114" s="29"/>
      <c r="D114" s="29"/>
    </row>
    <row r="115">
      <c r="A115" s="29"/>
      <c r="B115" s="29"/>
      <c r="C115" s="29"/>
      <c r="D115" s="29"/>
    </row>
    <row r="116">
      <c r="A116" s="29"/>
      <c r="B116" s="29"/>
      <c r="C116" s="29"/>
      <c r="D116" s="29"/>
    </row>
    <row r="117">
      <c r="A117" s="29"/>
      <c r="B117" s="29"/>
      <c r="C117" s="29"/>
      <c r="D117" s="29"/>
    </row>
    <row r="118">
      <c r="A118" s="29"/>
      <c r="B118" s="29"/>
      <c r="C118" s="29"/>
      <c r="D118" s="29"/>
    </row>
    <row r="119">
      <c r="A119" s="29"/>
      <c r="B119" s="29"/>
      <c r="C119" s="29"/>
      <c r="D119" s="29"/>
    </row>
    <row r="120">
      <c r="A120" s="29"/>
      <c r="B120" s="29"/>
      <c r="C120" s="29"/>
      <c r="D120" s="29"/>
    </row>
    <row r="121">
      <c r="A121" s="29"/>
      <c r="B121" s="29"/>
      <c r="C121" s="29"/>
      <c r="D121" s="29"/>
    </row>
    <row r="122">
      <c r="A122" s="29"/>
      <c r="B122" s="29"/>
      <c r="C122" s="29"/>
      <c r="D122" s="29"/>
    </row>
    <row r="123">
      <c r="A123" s="29"/>
      <c r="B123" s="29"/>
      <c r="C123" s="29"/>
      <c r="D123" s="29"/>
    </row>
    <row r="124">
      <c r="A124" s="29"/>
      <c r="B124" s="29"/>
      <c r="C124" s="29"/>
      <c r="D124" s="29"/>
    </row>
    <row r="125">
      <c r="A125" s="29"/>
      <c r="B125" s="29"/>
      <c r="C125" s="29"/>
      <c r="D125" s="29"/>
    </row>
    <row r="126">
      <c r="A126" s="29"/>
      <c r="B126" s="29"/>
      <c r="C126" s="29"/>
      <c r="D126" s="29"/>
    </row>
    <row r="127">
      <c r="A127" s="29"/>
      <c r="B127" s="29"/>
      <c r="C127" s="29"/>
      <c r="D127" s="29"/>
    </row>
    <row r="128">
      <c r="A128" s="29"/>
      <c r="B128" s="29"/>
      <c r="C128" s="29"/>
      <c r="D128" s="29"/>
    </row>
    <row r="129">
      <c r="A129" s="29"/>
      <c r="B129" s="29"/>
      <c r="C129" s="29"/>
      <c r="D129" s="29"/>
    </row>
    <row r="130">
      <c r="A130" s="29"/>
      <c r="B130" s="29"/>
      <c r="C130" s="29"/>
      <c r="D130" s="29"/>
    </row>
    <row r="131">
      <c r="A131" s="29"/>
      <c r="B131" s="29"/>
      <c r="C131" s="29"/>
      <c r="D131" s="29"/>
    </row>
    <row r="132">
      <c r="A132" s="29"/>
      <c r="B132" s="29"/>
      <c r="C132" s="29"/>
      <c r="D132" s="29"/>
    </row>
    <row r="133">
      <c r="A133" s="29"/>
      <c r="B133" s="29"/>
      <c r="C133" s="29"/>
      <c r="D133" s="29"/>
    </row>
    <row r="134">
      <c r="A134" s="29"/>
      <c r="B134" s="29"/>
      <c r="C134" s="29"/>
      <c r="D134" s="29"/>
    </row>
    <row r="135">
      <c r="A135" s="29"/>
      <c r="B135" s="29"/>
      <c r="C135" s="29"/>
      <c r="D135" s="29"/>
    </row>
    <row r="136">
      <c r="A136" s="29"/>
      <c r="B136" s="29"/>
      <c r="C136" s="29"/>
      <c r="D136" s="29"/>
    </row>
    <row r="137">
      <c r="A137" s="29"/>
      <c r="B137" s="29"/>
      <c r="C137" s="29"/>
      <c r="D137" s="29"/>
    </row>
    <row r="138">
      <c r="A138" s="29"/>
      <c r="B138" s="29"/>
      <c r="C138" s="29"/>
      <c r="D138" s="29"/>
    </row>
    <row r="139">
      <c r="A139" s="29"/>
      <c r="B139" s="29"/>
      <c r="C139" s="29"/>
      <c r="D139" s="29"/>
    </row>
    <row r="140">
      <c r="A140" s="29"/>
      <c r="B140" s="29"/>
      <c r="C140" s="29"/>
      <c r="D140" s="29"/>
    </row>
    <row r="141">
      <c r="A141" s="29"/>
      <c r="B141" s="29"/>
      <c r="C141" s="29"/>
      <c r="D141" s="29"/>
    </row>
    <row r="142">
      <c r="A142" s="29"/>
      <c r="B142" s="29"/>
      <c r="C142" s="29"/>
      <c r="D142" s="29"/>
    </row>
    <row r="143">
      <c r="A143" s="29"/>
      <c r="B143" s="29"/>
      <c r="C143" s="29"/>
      <c r="D143" s="29"/>
    </row>
    <row r="144">
      <c r="A144" s="29"/>
      <c r="B144" s="29"/>
      <c r="C144" s="29"/>
      <c r="D144" s="29"/>
    </row>
    <row r="145">
      <c r="A145" s="29"/>
      <c r="B145" s="29"/>
      <c r="C145" s="29"/>
      <c r="D145" s="29"/>
    </row>
    <row r="146">
      <c r="A146" s="29"/>
      <c r="B146" s="29"/>
      <c r="C146" s="29"/>
      <c r="D146" s="29"/>
    </row>
    <row r="147">
      <c r="A147" s="29"/>
      <c r="B147" s="29"/>
      <c r="C147" s="29"/>
      <c r="D147" s="29"/>
    </row>
    <row r="148">
      <c r="A148" s="29"/>
      <c r="B148" s="29"/>
      <c r="C148" s="29"/>
      <c r="D148" s="29"/>
    </row>
    <row r="149">
      <c r="A149" s="29"/>
      <c r="B149" s="29"/>
      <c r="C149" s="29"/>
      <c r="D149" s="29"/>
    </row>
    <row r="150">
      <c r="A150" s="29"/>
      <c r="B150" s="29"/>
      <c r="C150" s="29"/>
      <c r="D150" s="29"/>
    </row>
    <row r="151">
      <c r="A151" s="29"/>
      <c r="B151" s="29"/>
      <c r="C151" s="29"/>
      <c r="D151" s="29"/>
    </row>
    <row r="152">
      <c r="A152" s="29"/>
      <c r="B152" s="29"/>
      <c r="C152" s="29"/>
      <c r="D152" s="29"/>
    </row>
    <row r="153">
      <c r="A153" s="29"/>
      <c r="B153" s="29"/>
      <c r="C153" s="29"/>
      <c r="D153" s="29"/>
    </row>
    <row r="154">
      <c r="A154" s="29"/>
      <c r="B154" s="29"/>
      <c r="C154" s="29"/>
      <c r="D154" s="29"/>
    </row>
    <row r="155">
      <c r="A155" s="29"/>
      <c r="B155" s="29"/>
      <c r="C155" s="29"/>
      <c r="D155" s="29"/>
    </row>
    <row r="156">
      <c r="A156" s="29"/>
      <c r="B156" s="29"/>
      <c r="C156" s="29"/>
      <c r="D156" s="29"/>
    </row>
    <row r="157">
      <c r="A157" s="29"/>
      <c r="B157" s="29"/>
      <c r="C157" s="29"/>
      <c r="D157" s="29"/>
    </row>
    <row r="158">
      <c r="A158" s="29"/>
      <c r="B158" s="29"/>
      <c r="C158" s="29"/>
      <c r="D158" s="29"/>
    </row>
    <row r="159">
      <c r="A159" s="29"/>
      <c r="B159" s="29"/>
      <c r="C159" s="29"/>
      <c r="D159" s="29"/>
    </row>
    <row r="160">
      <c r="A160" s="29"/>
      <c r="B160" s="29"/>
      <c r="C160" s="29"/>
      <c r="D160" s="29"/>
    </row>
    <row r="161">
      <c r="A161" s="29"/>
      <c r="B161" s="29"/>
      <c r="C161" s="29"/>
      <c r="D161" s="29"/>
    </row>
    <row r="162">
      <c r="A162" s="29"/>
      <c r="B162" s="29"/>
      <c r="C162" s="29"/>
      <c r="D162" s="29"/>
    </row>
    <row r="163">
      <c r="A163" s="29"/>
      <c r="B163" s="29"/>
      <c r="C163" s="29"/>
      <c r="D163" s="29"/>
    </row>
    <row r="164">
      <c r="A164" s="29"/>
      <c r="B164" s="29"/>
      <c r="C164" s="29"/>
      <c r="D164" s="29"/>
    </row>
    <row r="165">
      <c r="A165" s="29"/>
      <c r="B165" s="29"/>
      <c r="C165" s="29"/>
      <c r="D165" s="29"/>
    </row>
    <row r="166">
      <c r="A166" s="29"/>
      <c r="B166" s="29"/>
      <c r="C166" s="29"/>
      <c r="D166" s="29"/>
    </row>
    <row r="167">
      <c r="A167" s="29"/>
      <c r="B167" s="29"/>
      <c r="C167" s="29"/>
      <c r="D167" s="29"/>
    </row>
    <row r="168">
      <c r="A168" s="29"/>
      <c r="B168" s="29"/>
      <c r="C168" s="29"/>
      <c r="D168" s="29"/>
    </row>
    <row r="169">
      <c r="A169" s="29"/>
      <c r="B169" s="29"/>
      <c r="C169" s="29"/>
      <c r="D169" s="29"/>
    </row>
    <row r="170">
      <c r="A170" s="29"/>
      <c r="B170" s="29"/>
      <c r="C170" s="29"/>
      <c r="D170" s="29"/>
    </row>
    <row r="171">
      <c r="A171" s="29"/>
      <c r="B171" s="29"/>
      <c r="C171" s="29"/>
      <c r="D171" s="29"/>
    </row>
    <row r="172">
      <c r="A172" s="29"/>
      <c r="B172" s="29"/>
      <c r="C172" s="29"/>
      <c r="D172" s="29"/>
    </row>
    <row r="173">
      <c r="A173" s="29"/>
      <c r="B173" s="29"/>
      <c r="C173" s="29"/>
      <c r="D173" s="29"/>
    </row>
    <row r="174">
      <c r="A174" s="29"/>
      <c r="B174" s="29"/>
      <c r="C174" s="29"/>
      <c r="D174" s="29"/>
    </row>
    <row r="175">
      <c r="A175" s="29"/>
      <c r="B175" s="29"/>
      <c r="C175" s="29"/>
      <c r="D175" s="29"/>
    </row>
    <row r="176">
      <c r="A176" s="29"/>
      <c r="B176" s="29"/>
      <c r="C176" s="29"/>
      <c r="D176" s="29"/>
    </row>
    <row r="177">
      <c r="A177" s="29"/>
      <c r="B177" s="29"/>
      <c r="C177" s="29"/>
      <c r="D177" s="29"/>
    </row>
    <row r="178">
      <c r="A178" s="29"/>
      <c r="B178" s="29"/>
      <c r="C178" s="29"/>
      <c r="D178" s="29"/>
    </row>
    <row r="179">
      <c r="A179" s="29"/>
      <c r="B179" s="29"/>
      <c r="C179" s="29"/>
      <c r="D179" s="29"/>
    </row>
    <row r="180">
      <c r="A180" s="29"/>
      <c r="B180" s="29"/>
      <c r="C180" s="29"/>
      <c r="D180" s="29"/>
    </row>
    <row r="181">
      <c r="A181" s="29"/>
      <c r="B181" s="29"/>
      <c r="C181" s="29"/>
      <c r="D181" s="29"/>
    </row>
    <row r="182">
      <c r="A182" s="29"/>
      <c r="B182" s="29"/>
      <c r="C182" s="29"/>
      <c r="D182" s="29"/>
    </row>
    <row r="183">
      <c r="A183" s="29"/>
      <c r="B183" s="29"/>
      <c r="C183" s="29"/>
      <c r="D183" s="29"/>
    </row>
    <row r="184">
      <c r="A184" s="29"/>
      <c r="B184" s="29"/>
      <c r="C184" s="29"/>
      <c r="D184" s="29"/>
    </row>
    <row r="185">
      <c r="A185" s="29"/>
      <c r="B185" s="29"/>
      <c r="C185" s="29"/>
      <c r="D185" s="29"/>
    </row>
    <row r="186">
      <c r="A186" s="29"/>
      <c r="B186" s="29"/>
      <c r="C186" s="29"/>
      <c r="D186" s="29"/>
    </row>
    <row r="187">
      <c r="A187" s="29"/>
      <c r="B187" s="29"/>
      <c r="C187" s="29"/>
      <c r="D187" s="29"/>
    </row>
    <row r="188">
      <c r="A188" s="29"/>
      <c r="B188" s="29"/>
      <c r="C188" s="29"/>
      <c r="D188" s="29"/>
    </row>
    <row r="189">
      <c r="A189" s="29"/>
      <c r="B189" s="29"/>
      <c r="C189" s="29"/>
      <c r="D189" s="29"/>
    </row>
    <row r="190">
      <c r="A190" s="29"/>
      <c r="B190" s="29"/>
      <c r="C190" s="29"/>
      <c r="D190" s="29"/>
    </row>
    <row r="191">
      <c r="A191" s="29"/>
      <c r="B191" s="29"/>
      <c r="C191" s="29"/>
      <c r="D191" s="29"/>
    </row>
    <row r="192">
      <c r="A192" s="29"/>
      <c r="B192" s="29"/>
      <c r="C192" s="29"/>
      <c r="D192" s="29"/>
    </row>
    <row r="193">
      <c r="A193" s="29"/>
      <c r="B193" s="29"/>
      <c r="C193" s="29"/>
      <c r="D193" s="29"/>
    </row>
    <row r="194">
      <c r="A194" s="29"/>
      <c r="B194" s="29"/>
      <c r="C194" s="29"/>
      <c r="D194" s="29"/>
    </row>
    <row r="195">
      <c r="A195" s="29"/>
      <c r="B195" s="29"/>
      <c r="C195" s="29"/>
      <c r="D195" s="29"/>
    </row>
    <row r="196">
      <c r="A196" s="29"/>
      <c r="B196" s="29"/>
      <c r="C196" s="29"/>
      <c r="D196" s="29"/>
    </row>
    <row r="197">
      <c r="A197" s="29"/>
      <c r="B197" s="29"/>
      <c r="C197" s="29"/>
      <c r="D197" s="29"/>
    </row>
    <row r="198">
      <c r="A198" s="29"/>
      <c r="B198" s="29"/>
      <c r="C198" s="29"/>
      <c r="D198" s="29"/>
    </row>
    <row r="199">
      <c r="A199" s="29"/>
      <c r="B199" s="29"/>
      <c r="C199" s="29"/>
      <c r="D199" s="29"/>
    </row>
    <row r="200">
      <c r="A200" s="29"/>
      <c r="B200" s="29"/>
      <c r="C200" s="29"/>
      <c r="D200" s="29"/>
    </row>
  </sheetData>
  <mergeCells>
    <mergeCell ref="A1:C1"/>
    <mergeCell ref="B2:C2"/>
    <mergeCell ref="B3:C3"/>
    <mergeCell ref="B4:C4"/>
    <mergeCell ref="B7:C7"/>
    <mergeCell ref="B8:C8"/>
    <mergeCell ref="B9:C9"/>
    <mergeCell ref="B14:C14"/>
    <mergeCell ref="B15:C15"/>
    <mergeCell ref="B16:C16"/>
    <mergeCell ref="B17:C17"/>
    <mergeCell ref="B18:C18"/>
    <mergeCell ref="A5:A6"/>
    <mergeCell ref="A10:A11"/>
    <mergeCell ref="A12:A13"/>
    <mergeCell ref="A26:A27"/>
    <mergeCell ref="A28:A29"/>
    <mergeCell ref="A22:A23"/>
    <mergeCell ref="A20:A21"/>
  </mergeCells>
  <dataValidations count="1">
    <dataValidation allowBlank="true" errorStyle="stop" showErrorMessage="true" sqref="B8:B8" type="list">
      <formula1>"Screen off,Backlight 50%,Backlight 100%"</formula1>
    </dataValidation>
  </dataValidations>
  <pageMargins bottom="1" footer="0.511811023622047" header="0.511811023622047" left="0.75" right="0.75" top="1"/>
  <pageSetup horizontalDpi="300" orientation="portrait" paperSize="9" scale="100" verticalDpi="300"/>
  <picture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Go Excelize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